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прилож 3 ведомст" sheetId="1" r:id="rId1"/>
  </sheets>
  <definedNames>
    <definedName name="_xlnm.Print_Titles" localSheetId="0">'прилож 3 ведомст'!$8:$9</definedName>
  </definedNames>
  <calcPr fullCalcOnLoad="1"/>
</workbook>
</file>

<file path=xl/sharedStrings.xml><?xml version="1.0" encoding="utf-8"?>
<sst xmlns="http://schemas.openxmlformats.org/spreadsheetml/2006/main" count="276" uniqueCount="109">
  <si>
    <t>Раздел-подраздел</t>
  </si>
  <si>
    <t>Целевая статья</t>
  </si>
  <si>
    <t>Вид расходов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</si>
  <si>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</si>
  <si>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</si>
  <si>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</si>
  <si>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</si>
  <si>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</si>
  <si>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</si>
  <si>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</si>
  <si>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</si>
  <si>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(руб.)</t>
  </si>
  <si>
    <t>822</t>
  </si>
  <si>
    <t>Администрация Тарутинского сельсовета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</si>
  <si>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</si>
  <si>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</si>
  <si>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</si>
  <si>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</si>
  <si>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</si>
  <si>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</si>
  <si>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</si>
  <si>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</si>
  <si>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</si>
  <si>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</si>
  <si>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</si>
  <si>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</si>
  <si>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</si>
  <si>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</si>
  <si>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0021200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</si>
  <si>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</si>
  <si>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</si>
  <si>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Центральный аппарат</t>
  </si>
  <si>
    <t>0020400</t>
  </si>
  <si>
    <t>Центральный аппарат иных органов</t>
  </si>
  <si>
    <t>0020460</t>
  </si>
  <si>
    <t>Другие общегосударственные вопросы</t>
  </si>
  <si>
    <t xml:space="preserve">Реализация переданных  государственных полномочий </t>
  </si>
  <si>
    <t>9210000</t>
  </si>
  <si>
    <t>Осуществление государственных полномочий по составлению протоколов об административных правонарушениях</t>
  </si>
  <si>
    <t>9210271</t>
  </si>
  <si>
    <t>Национальная оборона</t>
  </si>
  <si>
    <t>0200</t>
  </si>
  <si>
    <t>Мобилизационная  и вневойсковая подготовка</t>
  </si>
  <si>
    <t>0203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</si>
  <si>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</si>
  <si>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</si>
  <si>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</si>
  <si>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</si>
  <si>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</si>
  <si>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0500</t>
  </si>
  <si>
    <t>Благоустройство</t>
  </si>
  <si>
    <t>0503</t>
  </si>
  <si>
    <t>6000000</t>
  </si>
  <si>
    <t>Уличное освещение</t>
  </si>
  <si>
    <t>6000100</t>
  </si>
  <si>
    <t>Прочие мероприятия по благоустройству городских округов и поселений</t>
  </si>
  <si>
    <t>6000500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</si>
  <si>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</si>
  <si>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</si>
  <si>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</si>
  <si>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</si>
  <si>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</si>
  <si>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</si>
  <si>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</si>
  <si>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</si>
  <si>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</si>
  <si>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</si>
  <si>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017</t>
  </si>
  <si>
    <t>ВСЕГО</t>
  </si>
  <si>
    <t xml:space="preserve">ВЕДОМСТВЕННАЯ СТРУКТУРА  РАСХОДОВ  БЮДЖЕТА ТАРУТИНСКОГО СЕЛЬСОВЕТА </t>
  </si>
  <si>
    <t>5210611</t>
  </si>
  <si>
    <t>Сумма на 2012 год</t>
  </si>
  <si>
    <t>7</t>
  </si>
  <si>
    <t>8</t>
  </si>
  <si>
    <t>Жилищное хозяйство</t>
  </si>
  <si>
    <t>0501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</si>
  <si>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</si>
  <si>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</si>
  <si>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</si>
  <si>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</si>
  <si>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 xml:space="preserve">               от 00.00.0000 № 00</t>
  </si>
  <si>
    <t>Сумма на 2013 год</t>
  </si>
  <si>
    <t>0113</t>
  </si>
  <si>
    <t>Приложение 6</t>
  </si>
  <si>
    <t>к Решению Совета депутатов Тарутинского сельсовета</t>
  </si>
  <si>
    <t>0111</t>
  </si>
  <si>
    <t>0070500</t>
  </si>
  <si>
    <t>013</t>
  </si>
  <si>
    <t>0400</t>
  </si>
  <si>
    <t>Национальная экономика</t>
  </si>
  <si>
    <t xml:space="preserve">Прочие межбюджетные трансферты общего характера </t>
  </si>
  <si>
    <t>Резервный фонд</t>
  </si>
  <si>
    <t>Организация и проведение акарицидных обработок мест массового отдыха населения</t>
  </si>
  <si>
    <t>5205500</t>
  </si>
  <si>
    <t>Ведомственная целевая программа "Обеспечение пожарной безопаснояти Ачинского района на 2011-2013 гг"</t>
  </si>
  <si>
    <t>5210601</t>
  </si>
  <si>
    <t>0310</t>
  </si>
  <si>
    <t>0412</t>
  </si>
  <si>
    <t xml:space="preserve">                                                 НА 2013 ГОД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</si>
  <si>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</si>
  <si>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</si>
  <si>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</si>
  <si>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0409</t>
  </si>
  <si>
    <t>Дорожное хозяйство (дорожные фонды)</t>
  </si>
  <si>
    <t xml:space="preserve">Строительство, модернизация, ремонт и содержание автообильных дорог общего пользования, в том числе дорог в поселениях (за исключением автомобильных дорог федерального значения) </t>
  </si>
  <si>
    <t>3150201</t>
  </si>
  <si>
    <t>7953300</t>
  </si>
  <si>
    <t>0920300</t>
  </si>
  <si>
    <t>от 20 декабря 2012 № 23-79Р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</si>
</sst>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#,##0.00_ ;\-#,##0.00\ "/>
    <numFmt numFmtId="167" formatCode="#,##0.00;\-#,##0.00;#,##0.00"/>
    <numFmt numFmtId="168" formatCode="#,##0;\-#,##0;#,##0"/>
    <numFmt numFmtId="169" formatCode="0.0"/>
    <numFmt numFmtId="170" formatCode="#,##0.000;\-#,##0.000;\ "/>
    <numFmt numFmtId="171" formatCode="#,##0.0000;\-#,##0.0000;\ "/>
    <numFmt numFmtId="172" formatCode="[$-FC19]d\ mmmm\ yyyy\ &quot;г.&quot;"/>
  </numFmts>
  <fonts count="4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color indexed="63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1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4" fillId="30" borderId="10" xfId="0" applyNumberFormat="1" applyFont="1" applyFill="1" applyBorder="1" applyAlignment="1">
      <alignment vertical="top"/>
    </xf>
    <xf numFmtId="0" fontId="4" fillId="30" borderId="10" xfId="0" applyFont="1" applyFill="1" applyBorder="1" applyAlignment="1">
      <alignment vertical="top" wrapText="1"/>
    </xf>
    <xf numFmtId="165" fontId="4" fillId="3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right" vertical="center" textRotation="90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65" fontId="4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5" fontId="6" fillId="30" borderId="10" xfId="0" applyNumberFormat="1" applyFont="1" applyFill="1" applyBorder="1" applyAlignment="1">
      <alignment vertical="top"/>
    </xf>
    <xf numFmtId="49" fontId="4" fillId="30" borderId="10" xfId="0" applyNumberFormat="1" applyFont="1" applyFill="1" applyBorder="1" applyAlignment="1">
      <alignment vertical="top"/>
    </xf>
    <xf numFmtId="0" fontId="4" fillId="30" borderId="10" xfId="0" applyFont="1" applyFill="1" applyBorder="1" applyAlignment="1">
      <alignment vertical="top" wrapText="1"/>
    </xf>
    <xf numFmtId="165" fontId="6" fillId="30" borderId="10" xfId="0" applyNumberFormat="1" applyFont="1" applyFill="1" applyBorder="1" applyAlignment="1">
      <alignment vertical="top"/>
    </xf>
    <xf numFmtId="165" fontId="4" fillId="30" borderId="10" xfId="0" applyNumberFormat="1" applyFont="1" applyFill="1" applyBorder="1" applyAlignment="1">
      <alignment vertical="top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6" fillId="30" borderId="10" xfId="0" applyNumberFormat="1" applyFont="1" applyFill="1" applyBorder="1" applyAlignment="1">
      <alignment vertical="top"/>
    </xf>
    <xf numFmtId="0" fontId="6" fillId="30" borderId="10" xfId="0" applyFont="1" applyFill="1" applyBorder="1" applyAlignment="1">
      <alignment vertical="top" wrapText="1"/>
    </xf>
    <xf numFmtId="0" fontId="7" fillId="3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3.75390625" style="0" customWidth="1"/>
    <col min="2" max="2" width="56.00390625" style="0" customWidth="1"/>
    <col min="3" max="3" width="4.875" style="0" customWidth="1"/>
    <col min="4" max="4" width="7.25390625" style="0" customWidth="1"/>
    <col min="5" max="5" width="4.25390625" style="0" customWidth="1"/>
    <col min="6" max="6" width="23.375" style="0" customWidth="1"/>
    <col min="7" max="7" width="25.625" style="0" hidden="1" customWidth="1"/>
    <col min="8" max="8" width="13.875" style="0" hidden="1" customWidth="1"/>
  </cols>
  <sheetData>
    <row r="1" spans="1:8" ht="15.75">
      <c r="A1" s="5"/>
      <c r="B1" s="6"/>
      <c r="C1" s="6"/>
      <c r="D1" s="6"/>
      <c r="E1" s="6"/>
      <c r="F1" s="27" t="s">
        <v>83</v>
      </c>
      <c r="G1" s="27" t="s">
        <v>83</v>
      </c>
      <c r="H1" s="7" t="s">
        <v>83</v>
      </c>
    </row>
    <row r="2" spans="1:8" ht="15.75">
      <c r="A2" s="5"/>
      <c r="B2" s="41" t="s">
        <v>84</v>
      </c>
      <c r="C2" s="42"/>
      <c r="D2" s="42"/>
      <c r="E2" s="42"/>
      <c r="F2" s="42"/>
      <c r="G2" s="42"/>
      <c r="H2" s="42"/>
    </row>
    <row r="3" spans="1:9" ht="15.75">
      <c r="A3" s="5"/>
      <c r="B3" s="6"/>
      <c r="C3" s="6"/>
      <c r="D3" s="6"/>
      <c r="E3" s="8"/>
      <c r="F3" s="4" t="s">
        <v>108</v>
      </c>
      <c r="G3" s="45" t="s">
        <v>80</v>
      </c>
      <c r="H3" s="45"/>
      <c r="I3" s="1"/>
    </row>
    <row r="4" spans="1:8" ht="15.75">
      <c r="A4" s="5"/>
      <c r="B4" s="6"/>
      <c r="C4" s="6"/>
      <c r="D4" s="6"/>
      <c r="E4" s="8"/>
      <c r="F4" s="9"/>
      <c r="G4" s="10"/>
      <c r="H4" s="10"/>
    </row>
    <row r="5" spans="1:8" ht="15.75">
      <c r="A5" s="44" t="s">
        <v>69</v>
      </c>
      <c r="B5" s="44"/>
      <c r="C5" s="44"/>
      <c r="D5" s="44"/>
      <c r="E5" s="44"/>
      <c r="F5" s="44"/>
      <c r="G5" s="44"/>
      <c r="H5" s="44"/>
    </row>
    <row r="6" spans="1:8" ht="15.75">
      <c r="A6" s="43" t="s">
        <v>98</v>
      </c>
      <c r="B6" s="43"/>
      <c r="C6" s="43"/>
      <c r="D6" s="43"/>
      <c r="E6" s="43"/>
      <c r="F6" s="43"/>
      <c r="G6" s="28"/>
      <c r="H6" s="28"/>
    </row>
    <row r="7" spans="1:8" ht="15.75">
      <c r="A7" s="5"/>
      <c r="B7" s="6"/>
      <c r="C7" s="6"/>
      <c r="D7" s="6"/>
      <c r="E7" s="6"/>
      <c r="F7" s="4"/>
      <c r="G7" s="4"/>
      <c r="H7" s="11" t="s">
        <v>11</v>
      </c>
    </row>
    <row r="8" spans="1:11" ht="96.75">
      <c r="A8" s="15" t="s">
        <v>3</v>
      </c>
      <c r="B8" s="16" t="s">
        <v>4</v>
      </c>
      <c r="C8" s="17" t="s">
        <v>0</v>
      </c>
      <c r="D8" s="17" t="s">
        <v>1</v>
      </c>
      <c r="E8" s="17" t="s">
        <v>2</v>
      </c>
      <c r="F8" s="18" t="s">
        <v>81</v>
      </c>
      <c r="G8" s="18" t="s">
        <v>71</v>
      </c>
      <c r="H8" s="18" t="s">
        <v>81</v>
      </c>
      <c r="K8" s="4"/>
    </row>
    <row r="9" spans="1:8" ht="15.75">
      <c r="A9" s="19" t="s">
        <v>5</v>
      </c>
      <c r="B9" s="19" t="s">
        <v>6</v>
      </c>
      <c r="C9" s="19" t="s">
        <v>7</v>
      </c>
      <c r="D9" s="19" t="s">
        <v>8</v>
      </c>
      <c r="E9" s="19" t="s">
        <v>9</v>
      </c>
      <c r="F9" s="19" t="s">
        <v>10</v>
      </c>
      <c r="G9" s="19" t="s">
        <v>72</v>
      </c>
      <c r="H9" s="19" t="s">
        <v>73</v>
      </c>
    </row>
    <row r="10" spans="1:8" ht="12.75">
      <c r="A10" s="20" t="s">
        <v>12</v>
      </c>
      <c r="B10" s="21" t="s">
        <v>13</v>
      </c>
      <c r="C10" s="20" t="s">
        <v>14</v>
      </c>
      <c r="D10" s="20" t="s">
        <v>14</v>
      </c>
      <c r="E10" s="20" t="s">
        <v>14</v>
      </c>
      <c r="F10" s="22">
        <f>F11+F27+F28+F33+F38+F40+F44+F47+F59</f>
        <v>5676899</v>
      </c>
      <c r="G10" s="22" t="e">
        <f>G11+G33+#REF!+G47+#REF!+#REF!+G59+#REF!</f>
        <v>#REF!</v>
      </c>
      <c r="H10" s="22" t="e">
        <f>H11+H33+#REF!+H47+#REF!+#REF!+H59+#REF!</f>
        <v>#REF!</v>
      </c>
    </row>
    <row r="11" spans="1:8" ht="12.75">
      <c r="A11" s="23" t="s">
        <v>12</v>
      </c>
      <c r="B11" s="24" t="s">
        <v>15</v>
      </c>
      <c r="C11" s="23" t="s">
        <v>16</v>
      </c>
      <c r="D11" s="23" t="s">
        <v>14</v>
      </c>
      <c r="E11" s="23" t="s">
        <v>14</v>
      </c>
      <c r="F11" s="22">
        <f>F12+F16+F20</f>
        <v>3433463</v>
      </c>
      <c r="G11" s="25">
        <f>G12+G16+G20+G28</f>
        <v>3414292</v>
      </c>
      <c r="H11" s="25">
        <f>H12+H16+H20+H28</f>
        <v>3414292</v>
      </c>
    </row>
    <row r="12" spans="1:8" ht="25.5">
      <c r="A12" s="23" t="s">
        <v>12</v>
      </c>
      <c r="B12" s="24" t="s">
        <v>17</v>
      </c>
      <c r="C12" s="23" t="s">
        <v>18</v>
      </c>
      <c r="D12" s="23" t="s">
        <v>14</v>
      </c>
      <c r="E12" s="23" t="s">
        <v>14</v>
      </c>
      <c r="F12" s="25">
        <f>F13</f>
        <v>534650</v>
      </c>
      <c r="G12" s="25">
        <f aca="true" t="shared" si="0" ref="G12:H14">G13</f>
        <v>401286</v>
      </c>
      <c r="H12" s="25">
        <f t="shared" si="0"/>
        <v>401286</v>
      </c>
    </row>
    <row r="13" spans="1:8" ht="38.25">
      <c r="A13" s="23" t="s">
        <v>12</v>
      </c>
      <c r="B13" s="24" t="s">
        <v>19</v>
      </c>
      <c r="C13" s="23" t="s">
        <v>18</v>
      </c>
      <c r="D13" s="23" t="s">
        <v>20</v>
      </c>
      <c r="E13" s="23" t="s">
        <v>14</v>
      </c>
      <c r="F13" s="25">
        <f>F14</f>
        <v>534650</v>
      </c>
      <c r="G13" s="25">
        <f t="shared" si="0"/>
        <v>401286</v>
      </c>
      <c r="H13" s="25">
        <f t="shared" si="0"/>
        <v>401286</v>
      </c>
    </row>
    <row r="14" spans="1:8" ht="12.75">
      <c r="A14" s="23" t="s">
        <v>12</v>
      </c>
      <c r="B14" s="24" t="s">
        <v>21</v>
      </c>
      <c r="C14" s="23" t="s">
        <v>18</v>
      </c>
      <c r="D14" s="23" t="s">
        <v>22</v>
      </c>
      <c r="E14" s="23" t="s">
        <v>14</v>
      </c>
      <c r="F14" s="25">
        <f>F15</f>
        <v>534650</v>
      </c>
      <c r="G14" s="25">
        <f t="shared" si="0"/>
        <v>401286</v>
      </c>
      <c r="H14" s="25">
        <f t="shared" si="0"/>
        <v>401286</v>
      </c>
    </row>
    <row r="15" spans="1:8" ht="12.75">
      <c r="A15" s="23" t="s">
        <v>12</v>
      </c>
      <c r="B15" s="24" t="s">
        <v>23</v>
      </c>
      <c r="C15" s="23" t="s">
        <v>18</v>
      </c>
      <c r="D15" s="23" t="s">
        <v>22</v>
      </c>
      <c r="E15" s="23" t="s">
        <v>24</v>
      </c>
      <c r="F15" s="25">
        <v>534650</v>
      </c>
      <c r="G15" s="25">
        <v>401286</v>
      </c>
      <c r="H15" s="25">
        <v>401286</v>
      </c>
    </row>
    <row r="16" spans="1:8" ht="38.25">
      <c r="A16" s="23" t="s">
        <v>12</v>
      </c>
      <c r="B16" s="24" t="s">
        <v>25</v>
      </c>
      <c r="C16" s="23" t="s">
        <v>26</v>
      </c>
      <c r="D16" s="23" t="s">
        <v>14</v>
      </c>
      <c r="E16" s="23" t="s">
        <v>14</v>
      </c>
      <c r="F16" s="25">
        <f>F17</f>
        <v>433210</v>
      </c>
      <c r="G16" s="25">
        <f aca="true" t="shared" si="1" ref="G16:H18">G17</f>
        <v>401286</v>
      </c>
      <c r="H16" s="25">
        <f t="shared" si="1"/>
        <v>401286</v>
      </c>
    </row>
    <row r="17" spans="1:8" ht="38.25">
      <c r="A17" s="23" t="s">
        <v>12</v>
      </c>
      <c r="B17" s="24" t="s">
        <v>19</v>
      </c>
      <c r="C17" s="23" t="s">
        <v>26</v>
      </c>
      <c r="D17" s="23" t="s">
        <v>20</v>
      </c>
      <c r="E17" s="23" t="s">
        <v>14</v>
      </c>
      <c r="F17" s="25">
        <f>F18</f>
        <v>433210</v>
      </c>
      <c r="G17" s="25">
        <f t="shared" si="1"/>
        <v>401286</v>
      </c>
      <c r="H17" s="25">
        <f t="shared" si="1"/>
        <v>401286</v>
      </c>
    </row>
    <row r="18" spans="1:8" ht="13.5" customHeight="1">
      <c r="A18" s="23" t="s">
        <v>12</v>
      </c>
      <c r="B18" s="24" t="s">
        <v>27</v>
      </c>
      <c r="C18" s="23" t="s">
        <v>26</v>
      </c>
      <c r="D18" s="23" t="s">
        <v>28</v>
      </c>
      <c r="E18" s="23" t="s">
        <v>14</v>
      </c>
      <c r="F18" s="25">
        <f>F19</f>
        <v>433210</v>
      </c>
      <c r="G18" s="25">
        <f t="shared" si="1"/>
        <v>401286</v>
      </c>
      <c r="H18" s="25">
        <f t="shared" si="1"/>
        <v>401286</v>
      </c>
    </row>
    <row r="19" spans="1:8" ht="12.75">
      <c r="A19" s="23" t="s">
        <v>12</v>
      </c>
      <c r="B19" s="24" t="s">
        <v>23</v>
      </c>
      <c r="C19" s="23" t="s">
        <v>26</v>
      </c>
      <c r="D19" s="23" t="s">
        <v>28</v>
      </c>
      <c r="E19" s="23" t="s">
        <v>24</v>
      </c>
      <c r="F19" s="25">
        <v>433210</v>
      </c>
      <c r="G19" s="25">
        <v>401286</v>
      </c>
      <c r="H19" s="25">
        <v>401286</v>
      </c>
    </row>
    <row r="20" spans="1:8" ht="38.25">
      <c r="A20" s="23" t="s">
        <v>12</v>
      </c>
      <c r="B20" s="24" t="s">
        <v>29</v>
      </c>
      <c r="C20" s="23" t="s">
        <v>30</v>
      </c>
      <c r="D20" s="23" t="s">
        <v>14</v>
      </c>
      <c r="E20" s="23" t="s">
        <v>14</v>
      </c>
      <c r="F20" s="25">
        <f>F21+F25</f>
        <v>2465603</v>
      </c>
      <c r="G20" s="25">
        <f aca="true" t="shared" si="2" ref="G20:H23">G21</f>
        <v>2608220</v>
      </c>
      <c r="H20" s="25">
        <f t="shared" si="2"/>
        <v>2608220</v>
      </c>
    </row>
    <row r="21" spans="1:8" ht="38.25">
      <c r="A21" s="23" t="s">
        <v>12</v>
      </c>
      <c r="B21" s="24" t="s">
        <v>19</v>
      </c>
      <c r="C21" s="23" t="s">
        <v>30</v>
      </c>
      <c r="D21" s="23" t="s">
        <v>20</v>
      </c>
      <c r="E21" s="23" t="s">
        <v>14</v>
      </c>
      <c r="F21" s="25">
        <f>F22</f>
        <v>2091063</v>
      </c>
      <c r="G21" s="25">
        <f t="shared" si="2"/>
        <v>2608220</v>
      </c>
      <c r="H21" s="25">
        <f t="shared" si="2"/>
        <v>2608220</v>
      </c>
    </row>
    <row r="22" spans="1:8" ht="12.75">
      <c r="A22" s="12" t="s">
        <v>12</v>
      </c>
      <c r="B22" s="13" t="s">
        <v>31</v>
      </c>
      <c r="C22" s="12" t="s">
        <v>30</v>
      </c>
      <c r="D22" s="12" t="s">
        <v>32</v>
      </c>
      <c r="E22" s="12" t="s">
        <v>14</v>
      </c>
      <c r="F22" s="14">
        <f>F23</f>
        <v>2091063</v>
      </c>
      <c r="G22" s="14">
        <f t="shared" si="2"/>
        <v>2608220</v>
      </c>
      <c r="H22" s="14">
        <f t="shared" si="2"/>
        <v>2608220</v>
      </c>
    </row>
    <row r="23" spans="1:8" ht="12.75">
      <c r="A23" s="12" t="s">
        <v>12</v>
      </c>
      <c r="B23" s="13" t="s">
        <v>33</v>
      </c>
      <c r="C23" s="12" t="s">
        <v>30</v>
      </c>
      <c r="D23" s="12" t="s">
        <v>34</v>
      </c>
      <c r="E23" s="12" t="s">
        <v>14</v>
      </c>
      <c r="F23" s="14">
        <f>F24</f>
        <v>2091063</v>
      </c>
      <c r="G23" s="14">
        <f t="shared" si="2"/>
        <v>2608220</v>
      </c>
      <c r="H23" s="14">
        <f t="shared" si="2"/>
        <v>2608220</v>
      </c>
    </row>
    <row r="24" spans="1:8" ht="12.75">
      <c r="A24" s="12" t="s">
        <v>12</v>
      </c>
      <c r="B24" s="13" t="s">
        <v>23</v>
      </c>
      <c r="C24" s="12" t="s">
        <v>30</v>
      </c>
      <c r="D24" s="12" t="s">
        <v>34</v>
      </c>
      <c r="E24" s="12" t="s">
        <v>24</v>
      </c>
      <c r="F24" s="14">
        <v>2091063</v>
      </c>
      <c r="G24" s="14">
        <v>2608220</v>
      </c>
      <c r="H24" s="14">
        <v>2608220</v>
      </c>
    </row>
    <row r="25" spans="1:8" ht="12.75">
      <c r="A25" s="12" t="s">
        <v>12</v>
      </c>
      <c r="B25" s="13" t="s">
        <v>90</v>
      </c>
      <c r="C25" s="12" t="s">
        <v>30</v>
      </c>
      <c r="D25" s="12" t="s">
        <v>95</v>
      </c>
      <c r="E25" s="12" t="s">
        <v>67</v>
      </c>
      <c r="F25" s="14">
        <v>374540</v>
      </c>
      <c r="G25" s="14"/>
      <c r="H25" s="14"/>
    </row>
    <row r="26" ht="12.75" hidden="1"/>
    <row r="27" spans="1:8" ht="12.75">
      <c r="A27" s="12" t="s">
        <v>12</v>
      </c>
      <c r="B27" s="13" t="s">
        <v>91</v>
      </c>
      <c r="C27" s="12" t="s">
        <v>85</v>
      </c>
      <c r="D27" s="12" t="s">
        <v>86</v>
      </c>
      <c r="E27" s="12" t="s">
        <v>87</v>
      </c>
      <c r="F27" s="29">
        <v>5000</v>
      </c>
      <c r="G27" s="14"/>
      <c r="H27" s="14"/>
    </row>
    <row r="28" spans="1:8" ht="12.75">
      <c r="A28" s="23" t="s">
        <v>12</v>
      </c>
      <c r="B28" s="24" t="s">
        <v>35</v>
      </c>
      <c r="C28" s="23" t="s">
        <v>82</v>
      </c>
      <c r="D28" s="23" t="s">
        <v>37</v>
      </c>
      <c r="E28" s="23" t="s">
        <v>14</v>
      </c>
      <c r="F28" s="22">
        <f>F31+F32</f>
        <v>39900</v>
      </c>
      <c r="G28" s="25">
        <f>G29</f>
        <v>3500</v>
      </c>
      <c r="H28" s="25">
        <f>H29</f>
        <v>3500</v>
      </c>
    </row>
    <row r="29" spans="1:8" ht="12.75">
      <c r="A29" s="23" t="s">
        <v>12</v>
      </c>
      <c r="B29" s="24" t="s">
        <v>36</v>
      </c>
      <c r="C29" s="23" t="s">
        <v>82</v>
      </c>
      <c r="D29" s="23" t="s">
        <v>107</v>
      </c>
      <c r="E29" s="23" t="s">
        <v>14</v>
      </c>
      <c r="F29" s="25">
        <f aca="true" t="shared" si="3" ref="F29:H30">F30</f>
        <v>34900</v>
      </c>
      <c r="G29" s="25">
        <f t="shared" si="3"/>
        <v>3500</v>
      </c>
      <c r="H29" s="25">
        <f t="shared" si="3"/>
        <v>3500</v>
      </c>
    </row>
    <row r="30" spans="1:8" ht="25.5">
      <c r="A30" s="23" t="s">
        <v>12</v>
      </c>
      <c r="B30" s="24" t="s">
        <v>38</v>
      </c>
      <c r="C30" s="23" t="s">
        <v>82</v>
      </c>
      <c r="D30" s="23" t="s">
        <v>107</v>
      </c>
      <c r="E30" s="23" t="s">
        <v>14</v>
      </c>
      <c r="F30" s="25">
        <f t="shared" si="3"/>
        <v>34900</v>
      </c>
      <c r="G30" s="25">
        <f t="shared" si="3"/>
        <v>3500</v>
      </c>
      <c r="H30" s="25">
        <f t="shared" si="3"/>
        <v>3500</v>
      </c>
    </row>
    <row r="31" spans="1:8" ht="12.75">
      <c r="A31" s="23" t="s">
        <v>12</v>
      </c>
      <c r="B31" s="24" t="s">
        <v>23</v>
      </c>
      <c r="C31" s="23" t="s">
        <v>82</v>
      </c>
      <c r="D31" s="23" t="s">
        <v>39</v>
      </c>
      <c r="E31" s="23" t="s">
        <v>24</v>
      </c>
      <c r="F31" s="25">
        <v>34900</v>
      </c>
      <c r="G31" s="25">
        <v>3500</v>
      </c>
      <c r="H31" s="25">
        <v>3500</v>
      </c>
    </row>
    <row r="32" spans="1:8" ht="12.75">
      <c r="A32" s="12" t="s">
        <v>12</v>
      </c>
      <c r="B32" s="13" t="s">
        <v>90</v>
      </c>
      <c r="C32" s="12" t="s">
        <v>82</v>
      </c>
      <c r="D32" s="12" t="s">
        <v>70</v>
      </c>
      <c r="E32" s="12" t="s">
        <v>67</v>
      </c>
      <c r="F32" s="14">
        <v>5000</v>
      </c>
      <c r="G32" s="14"/>
      <c r="H32" s="14"/>
    </row>
    <row r="33" spans="1:8" ht="12.75">
      <c r="A33" s="23" t="s">
        <v>12</v>
      </c>
      <c r="B33" s="24" t="s">
        <v>40</v>
      </c>
      <c r="C33" s="23" t="s">
        <v>41</v>
      </c>
      <c r="D33" s="23" t="s">
        <v>14</v>
      </c>
      <c r="E33" s="23" t="s">
        <v>14</v>
      </c>
      <c r="F33" s="22">
        <f>F34</f>
        <v>225111</v>
      </c>
      <c r="G33" s="25">
        <f aca="true" t="shared" si="4" ref="G33:H35">G34</f>
        <v>217638</v>
      </c>
      <c r="H33" s="25">
        <f t="shared" si="4"/>
        <v>217638</v>
      </c>
    </row>
    <row r="34" spans="1:8" ht="12.75">
      <c r="A34" s="23" t="s">
        <v>12</v>
      </c>
      <c r="B34" s="24" t="s">
        <v>42</v>
      </c>
      <c r="C34" s="23" t="s">
        <v>43</v>
      </c>
      <c r="D34" s="23" t="s">
        <v>14</v>
      </c>
      <c r="E34" s="23" t="s">
        <v>14</v>
      </c>
      <c r="F34" s="25">
        <f>F35</f>
        <v>225111</v>
      </c>
      <c r="G34" s="25">
        <f t="shared" si="4"/>
        <v>217638</v>
      </c>
      <c r="H34" s="25">
        <f t="shared" si="4"/>
        <v>217638</v>
      </c>
    </row>
    <row r="35" spans="1:8" ht="12.75">
      <c r="A35" s="23" t="s">
        <v>12</v>
      </c>
      <c r="B35" s="24" t="s">
        <v>44</v>
      </c>
      <c r="C35" s="23" t="s">
        <v>43</v>
      </c>
      <c r="D35" s="23" t="s">
        <v>45</v>
      </c>
      <c r="E35" s="23" t="s">
        <v>14</v>
      </c>
      <c r="F35" s="25">
        <f>F36</f>
        <v>225111</v>
      </c>
      <c r="G35" s="25">
        <f t="shared" si="4"/>
        <v>217638</v>
      </c>
      <c r="H35" s="25">
        <f t="shared" si="4"/>
        <v>217638</v>
      </c>
    </row>
    <row r="36" spans="1:8" ht="25.5">
      <c r="A36" s="23" t="s">
        <v>12</v>
      </c>
      <c r="B36" s="24" t="s">
        <v>46</v>
      </c>
      <c r="C36" s="23" t="s">
        <v>43</v>
      </c>
      <c r="D36" s="23" t="s">
        <v>47</v>
      </c>
      <c r="E36" s="23" t="s">
        <v>14</v>
      </c>
      <c r="F36" s="25">
        <f>F37</f>
        <v>225111</v>
      </c>
      <c r="G36" s="25">
        <f>G37</f>
        <v>217638</v>
      </c>
      <c r="H36" s="25">
        <f>H37</f>
        <v>217638</v>
      </c>
    </row>
    <row r="37" spans="1:8" ht="12.75">
      <c r="A37" s="23" t="s">
        <v>12</v>
      </c>
      <c r="B37" s="24" t="s">
        <v>23</v>
      </c>
      <c r="C37" s="23" t="s">
        <v>43</v>
      </c>
      <c r="D37" s="23" t="s">
        <v>47</v>
      </c>
      <c r="E37" s="23" t="s">
        <v>24</v>
      </c>
      <c r="F37" s="25">
        <v>225111</v>
      </c>
      <c r="G37" s="25">
        <v>217638</v>
      </c>
      <c r="H37" s="25">
        <v>217638</v>
      </c>
    </row>
    <row r="38" spans="1:8" ht="25.5">
      <c r="A38" s="23"/>
      <c r="B38" s="13" t="s">
        <v>94</v>
      </c>
      <c r="C38" s="23" t="s">
        <v>96</v>
      </c>
      <c r="D38" s="23"/>
      <c r="E38" s="23"/>
      <c r="F38" s="22">
        <v>47375</v>
      </c>
      <c r="G38" s="25"/>
      <c r="H38" s="25"/>
    </row>
    <row r="39" spans="1:8" ht="12.75">
      <c r="A39" s="23" t="s">
        <v>12</v>
      </c>
      <c r="B39" s="24" t="s">
        <v>23</v>
      </c>
      <c r="C39" s="23" t="s">
        <v>96</v>
      </c>
      <c r="D39" s="23" t="s">
        <v>106</v>
      </c>
      <c r="E39" s="23" t="s">
        <v>24</v>
      </c>
      <c r="F39" s="25">
        <v>47375</v>
      </c>
      <c r="G39" s="25"/>
      <c r="H39" s="25"/>
    </row>
    <row r="40" spans="1:8" s="39" customFormat="1" ht="12.75">
      <c r="A40" s="20" t="s">
        <v>12</v>
      </c>
      <c r="B40" s="21" t="s">
        <v>89</v>
      </c>
      <c r="C40" s="20" t="s">
        <v>88</v>
      </c>
      <c r="D40" s="20"/>
      <c r="E40" s="20"/>
      <c r="F40" s="22">
        <f>F41</f>
        <v>423400</v>
      </c>
      <c r="G40" s="22"/>
      <c r="H40" s="22"/>
    </row>
    <row r="41" spans="1:8" ht="12.75">
      <c r="A41" s="23" t="s">
        <v>12</v>
      </c>
      <c r="B41" s="35" t="s">
        <v>103</v>
      </c>
      <c r="C41" s="23" t="s">
        <v>102</v>
      </c>
      <c r="D41" s="23"/>
      <c r="E41" s="23"/>
      <c r="F41" s="25">
        <f>F42</f>
        <v>423400</v>
      </c>
      <c r="G41" s="25"/>
      <c r="H41" s="25"/>
    </row>
    <row r="42" spans="1:8" ht="40.5" customHeight="1">
      <c r="A42" s="23" t="s">
        <v>12</v>
      </c>
      <c r="B42" s="35" t="s">
        <v>104</v>
      </c>
      <c r="C42" s="23" t="s">
        <v>102</v>
      </c>
      <c r="D42" s="23" t="s">
        <v>105</v>
      </c>
      <c r="E42" s="23"/>
      <c r="F42" s="25">
        <f>F43</f>
        <v>423400</v>
      </c>
      <c r="G42" s="25"/>
      <c r="H42" s="25"/>
    </row>
    <row r="43" spans="1:8" ht="12.75">
      <c r="A43" s="23" t="s">
        <v>12</v>
      </c>
      <c r="B43" s="24" t="s">
        <v>23</v>
      </c>
      <c r="C43" s="23" t="s">
        <v>102</v>
      </c>
      <c r="D43" s="23" t="s">
        <v>105</v>
      </c>
      <c r="E43" s="23" t="s">
        <v>24</v>
      </c>
      <c r="F43" s="25">
        <v>423400</v>
      </c>
      <c r="G43" s="25"/>
      <c r="H43" s="25"/>
    </row>
    <row r="44" spans="1:8" s="39" customFormat="1" ht="12.75">
      <c r="A44" s="20" t="s">
        <v>12</v>
      </c>
      <c r="B44" s="40" t="s">
        <v>99</v>
      </c>
      <c r="C44" s="20" t="s">
        <v>97</v>
      </c>
      <c r="D44" s="20"/>
      <c r="E44" s="20"/>
      <c r="F44" s="22">
        <f>F45</f>
        <v>50000</v>
      </c>
      <c r="G44" s="22"/>
      <c r="H44" s="22"/>
    </row>
    <row r="45" spans="1:8" ht="12.75">
      <c r="A45" s="23" t="s">
        <v>12</v>
      </c>
      <c r="B45" s="35" t="s">
        <v>100</v>
      </c>
      <c r="C45" s="23" t="s">
        <v>97</v>
      </c>
      <c r="D45" s="23" t="s">
        <v>101</v>
      </c>
      <c r="E45" s="23"/>
      <c r="F45" s="25">
        <f>F46</f>
        <v>50000</v>
      </c>
      <c r="G45" s="25"/>
      <c r="H45" s="25"/>
    </row>
    <row r="46" spans="1:8" ht="12.75">
      <c r="A46" s="23" t="s">
        <v>12</v>
      </c>
      <c r="B46" s="24" t="s">
        <v>23</v>
      </c>
      <c r="C46" s="23" t="s">
        <v>97</v>
      </c>
      <c r="D46" s="23" t="s">
        <v>101</v>
      </c>
      <c r="E46" s="23" t="s">
        <v>24</v>
      </c>
      <c r="F46" s="25">
        <v>50000</v>
      </c>
      <c r="G46" s="25"/>
      <c r="H46" s="25"/>
    </row>
    <row r="47" spans="1:8" s="39" customFormat="1" ht="12.75">
      <c r="A47" s="36" t="s">
        <v>12</v>
      </c>
      <c r="B47" s="37" t="s">
        <v>48</v>
      </c>
      <c r="C47" s="36" t="s">
        <v>49</v>
      </c>
      <c r="D47" s="36" t="s">
        <v>14</v>
      </c>
      <c r="E47" s="36" t="s">
        <v>14</v>
      </c>
      <c r="F47" s="29">
        <f>F48+F52+F54</f>
        <v>1439650</v>
      </c>
      <c r="G47" s="29" t="e">
        <f>G52+G48</f>
        <v>#REF!</v>
      </c>
      <c r="H47" s="29" t="e">
        <f>H52+H48</f>
        <v>#REF!</v>
      </c>
    </row>
    <row r="48" spans="1:8" s="39" customFormat="1" ht="12.75">
      <c r="A48" s="36" t="s">
        <v>12</v>
      </c>
      <c r="B48" s="37" t="s">
        <v>74</v>
      </c>
      <c r="C48" s="36" t="s">
        <v>75</v>
      </c>
      <c r="D48" s="36"/>
      <c r="E48" s="36"/>
      <c r="F48" s="29">
        <f>F49</f>
        <v>357600</v>
      </c>
      <c r="G48" s="29">
        <f aca="true" t="shared" si="5" ref="G48:H50">G49</f>
        <v>200000</v>
      </c>
      <c r="H48" s="29">
        <f t="shared" si="5"/>
        <v>200000</v>
      </c>
    </row>
    <row r="49" spans="1:8" ht="12.75">
      <c r="A49" s="12" t="s">
        <v>12</v>
      </c>
      <c r="B49" s="13" t="s">
        <v>76</v>
      </c>
      <c r="C49" s="12" t="s">
        <v>75</v>
      </c>
      <c r="D49" s="12" t="s">
        <v>77</v>
      </c>
      <c r="E49" s="12"/>
      <c r="F49" s="14">
        <f>F50</f>
        <v>357600</v>
      </c>
      <c r="G49" s="14">
        <f t="shared" si="5"/>
        <v>200000</v>
      </c>
      <c r="H49" s="14">
        <f t="shared" si="5"/>
        <v>200000</v>
      </c>
    </row>
    <row r="50" spans="1:8" ht="28.5" customHeight="1">
      <c r="A50" s="12" t="s">
        <v>12</v>
      </c>
      <c r="B50" s="13" t="s">
        <v>78</v>
      </c>
      <c r="C50" s="12" t="s">
        <v>75</v>
      </c>
      <c r="D50" s="12" t="s">
        <v>79</v>
      </c>
      <c r="E50" s="12"/>
      <c r="F50" s="14">
        <f>F51</f>
        <v>357600</v>
      </c>
      <c r="G50" s="14">
        <f t="shared" si="5"/>
        <v>200000</v>
      </c>
      <c r="H50" s="14">
        <f t="shared" si="5"/>
        <v>200000</v>
      </c>
    </row>
    <row r="51" spans="1:8" ht="12.75">
      <c r="A51" s="12" t="s">
        <v>12</v>
      </c>
      <c r="B51" s="13" t="s">
        <v>23</v>
      </c>
      <c r="C51" s="12" t="s">
        <v>75</v>
      </c>
      <c r="D51" s="12" t="s">
        <v>79</v>
      </c>
      <c r="E51" s="12" t="s">
        <v>24</v>
      </c>
      <c r="F51" s="14">
        <v>357600</v>
      </c>
      <c r="G51" s="14">
        <v>200000</v>
      </c>
      <c r="H51" s="14">
        <v>200000</v>
      </c>
    </row>
    <row r="52" spans="1:8" s="39" customFormat="1" ht="12.75">
      <c r="A52" s="36" t="s">
        <v>12</v>
      </c>
      <c r="B52" s="37" t="s">
        <v>50</v>
      </c>
      <c r="C52" s="36" t="s">
        <v>51</v>
      </c>
      <c r="D52" s="36" t="s">
        <v>14</v>
      </c>
      <c r="E52" s="36" t="s">
        <v>14</v>
      </c>
      <c r="F52" s="29">
        <f>F53</f>
        <v>113333</v>
      </c>
      <c r="G52" s="29" t="e">
        <f>G54</f>
        <v>#REF!</v>
      </c>
      <c r="H52" s="29" t="e">
        <f>H54</f>
        <v>#REF!</v>
      </c>
    </row>
    <row r="53" spans="1:8" ht="25.5">
      <c r="A53" s="12" t="s">
        <v>12</v>
      </c>
      <c r="B53" s="13" t="s">
        <v>92</v>
      </c>
      <c r="C53" s="12" t="s">
        <v>51</v>
      </c>
      <c r="D53" s="12" t="s">
        <v>93</v>
      </c>
      <c r="E53" s="12" t="s">
        <v>24</v>
      </c>
      <c r="F53" s="14">
        <v>113333</v>
      </c>
      <c r="G53" s="14"/>
      <c r="H53" s="14"/>
    </row>
    <row r="54" spans="1:8" s="39" customFormat="1" ht="12.75">
      <c r="A54" s="36" t="s">
        <v>12</v>
      </c>
      <c r="B54" s="37" t="s">
        <v>50</v>
      </c>
      <c r="C54" s="36" t="s">
        <v>51</v>
      </c>
      <c r="D54" s="36" t="s">
        <v>52</v>
      </c>
      <c r="E54" s="36" t="s">
        <v>14</v>
      </c>
      <c r="F54" s="29">
        <f>F55+F57</f>
        <v>968717</v>
      </c>
      <c r="G54" s="29" t="e">
        <f>G55+#REF!+G57</f>
        <v>#REF!</v>
      </c>
      <c r="H54" s="29" t="e">
        <f>H55+#REF!+H57</f>
        <v>#REF!</v>
      </c>
    </row>
    <row r="55" spans="1:8" ht="12.75">
      <c r="A55" s="12" t="s">
        <v>12</v>
      </c>
      <c r="B55" s="13" t="s">
        <v>53</v>
      </c>
      <c r="C55" s="12" t="s">
        <v>51</v>
      </c>
      <c r="D55" s="12" t="s">
        <v>54</v>
      </c>
      <c r="E55" s="12" t="s">
        <v>14</v>
      </c>
      <c r="F55" s="14">
        <f>F56</f>
        <v>443717</v>
      </c>
      <c r="G55" s="14">
        <f>G56</f>
        <v>400000</v>
      </c>
      <c r="H55" s="14">
        <f>H56</f>
        <v>400000</v>
      </c>
    </row>
    <row r="56" spans="1:8" ht="12.75">
      <c r="A56" s="12" t="s">
        <v>12</v>
      </c>
      <c r="B56" s="13" t="s">
        <v>23</v>
      </c>
      <c r="C56" s="12" t="s">
        <v>51</v>
      </c>
      <c r="D56" s="12" t="s">
        <v>54</v>
      </c>
      <c r="E56" s="12" t="s">
        <v>24</v>
      </c>
      <c r="F56" s="14">
        <v>443717</v>
      </c>
      <c r="G56" s="14">
        <v>400000</v>
      </c>
      <c r="H56" s="14">
        <v>400000</v>
      </c>
    </row>
    <row r="57" spans="1:8" ht="25.5">
      <c r="A57" s="12" t="s">
        <v>12</v>
      </c>
      <c r="B57" s="13" t="s">
        <v>55</v>
      </c>
      <c r="C57" s="12" t="s">
        <v>51</v>
      </c>
      <c r="D57" s="12" t="s">
        <v>56</v>
      </c>
      <c r="E57" s="12" t="s">
        <v>14</v>
      </c>
      <c r="F57" s="14">
        <f>F58</f>
        <v>525000</v>
      </c>
      <c r="G57" s="14">
        <f>G58</f>
        <v>584278</v>
      </c>
      <c r="H57" s="14">
        <f>H58</f>
        <v>584278</v>
      </c>
    </row>
    <row r="58" spans="1:8" ht="12.75">
      <c r="A58" s="12" t="s">
        <v>12</v>
      </c>
      <c r="B58" s="13" t="s">
        <v>23</v>
      </c>
      <c r="C58" s="12" t="s">
        <v>51</v>
      </c>
      <c r="D58" s="12" t="s">
        <v>56</v>
      </c>
      <c r="E58" s="12" t="s">
        <v>24</v>
      </c>
      <c r="F58" s="14">
        <v>525000</v>
      </c>
      <c r="G58" s="14">
        <v>584278</v>
      </c>
      <c r="H58" s="14">
        <v>584278</v>
      </c>
    </row>
    <row r="59" spans="1:8" s="38" customFormat="1" ht="12.75">
      <c r="A59" s="36" t="s">
        <v>12</v>
      </c>
      <c r="B59" s="37" t="s">
        <v>57</v>
      </c>
      <c r="C59" s="36" t="s">
        <v>58</v>
      </c>
      <c r="D59" s="36" t="s">
        <v>14</v>
      </c>
      <c r="E59" s="36" t="s">
        <v>14</v>
      </c>
      <c r="F59" s="32">
        <f>F60</f>
        <v>13000</v>
      </c>
      <c r="G59" s="32">
        <f aca="true" t="shared" si="6" ref="G59:H62">G60</f>
        <v>6000</v>
      </c>
      <c r="H59" s="32">
        <f t="shared" si="6"/>
        <v>6000</v>
      </c>
    </row>
    <row r="60" spans="1:8" s="34" customFormat="1" ht="12.75">
      <c r="A60" s="30" t="s">
        <v>12</v>
      </c>
      <c r="B60" s="31" t="s">
        <v>59</v>
      </c>
      <c r="C60" s="30" t="s">
        <v>60</v>
      </c>
      <c r="D60" s="30" t="s">
        <v>14</v>
      </c>
      <c r="E60" s="30" t="s">
        <v>14</v>
      </c>
      <c r="F60" s="33">
        <f>F61</f>
        <v>13000</v>
      </c>
      <c r="G60" s="33">
        <f t="shared" si="6"/>
        <v>6000</v>
      </c>
      <c r="H60" s="33">
        <f t="shared" si="6"/>
        <v>6000</v>
      </c>
    </row>
    <row r="61" spans="1:8" s="34" customFormat="1" ht="12.75">
      <c r="A61" s="30" t="s">
        <v>12</v>
      </c>
      <c r="B61" s="31" t="s">
        <v>61</v>
      </c>
      <c r="C61" s="30" t="s">
        <v>60</v>
      </c>
      <c r="D61" s="30" t="s">
        <v>62</v>
      </c>
      <c r="E61" s="30" t="s">
        <v>14</v>
      </c>
      <c r="F61" s="33">
        <f>F62</f>
        <v>13000</v>
      </c>
      <c r="G61" s="33">
        <f t="shared" si="6"/>
        <v>6000</v>
      </c>
      <c r="H61" s="33">
        <f t="shared" si="6"/>
        <v>6000</v>
      </c>
    </row>
    <row r="62" spans="1:8" s="34" customFormat="1" ht="25.5">
      <c r="A62" s="30" t="s">
        <v>12</v>
      </c>
      <c r="B62" s="31" t="s">
        <v>63</v>
      </c>
      <c r="C62" s="30" t="s">
        <v>60</v>
      </c>
      <c r="D62" s="30" t="s">
        <v>64</v>
      </c>
      <c r="E62" s="30" t="s">
        <v>14</v>
      </c>
      <c r="F62" s="33">
        <f>F63</f>
        <v>13000</v>
      </c>
      <c r="G62" s="33">
        <f t="shared" si="6"/>
        <v>6000</v>
      </c>
      <c r="H62" s="33">
        <f t="shared" si="6"/>
        <v>6000</v>
      </c>
    </row>
    <row r="63" spans="1:8" s="34" customFormat="1" ht="12.75">
      <c r="A63" s="30" t="s">
        <v>12</v>
      </c>
      <c r="B63" s="31" t="s">
        <v>65</v>
      </c>
      <c r="C63" s="30" t="s">
        <v>60</v>
      </c>
      <c r="D63" s="30" t="s">
        <v>64</v>
      </c>
      <c r="E63" s="30" t="s">
        <v>66</v>
      </c>
      <c r="F63" s="33">
        <v>13000</v>
      </c>
      <c r="G63" s="33">
        <v>6000</v>
      </c>
      <c r="H63" s="33">
        <v>6000</v>
      </c>
    </row>
    <row r="64" spans="1:8" ht="15.75">
      <c r="A64" s="26" t="s">
        <v>68</v>
      </c>
      <c r="B64" s="26"/>
      <c r="C64" s="26"/>
      <c r="D64" s="26"/>
      <c r="E64" s="26"/>
      <c r="F64" s="22">
        <f>F10</f>
        <v>5676899</v>
      </c>
      <c r="G64" s="22" t="e">
        <f>G10</f>
        <v>#REF!</v>
      </c>
      <c r="H64" s="22" t="e">
        <f>H10</f>
        <v>#REF!</v>
      </c>
    </row>
    <row r="66" spans="2:7" ht="15.75">
      <c r="B66" s="3"/>
      <c r="C66" s="2"/>
      <c r="D66" s="2"/>
      <c r="E66" s="2"/>
      <c r="F66" s="2"/>
      <c r="G66" s="2"/>
    </row>
  </sheetData>
  <sheetProtection/>
  <mergeCells count="4">
    <mergeCell ref="B2:H2"/>
    <mergeCell ref="A6:F6"/>
    <mergeCell ref="A5:H5"/>
    <mergeCell ref="G3:H3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Ивановна</dc:creator>
  <cp:keywords/>
  <dc:description/>
  <cp:lastModifiedBy>Лапшиха</cp:lastModifiedBy>
  <cp:lastPrinted>2012-11-12T12:36:14Z</cp:lastPrinted>
  <dcterms:created xsi:type="dcterms:W3CDTF">2009-11-16T08:07:36Z</dcterms:created>
  <dcterms:modified xsi:type="dcterms:W3CDTF">2012-12-19T02:30:28Z</dcterms:modified>
  <cp:category/>
  <cp:version/>
  <cp:contentType/>
  <cp:contentStatus/>
</cp:coreProperties>
</file>