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прилож 3 ведомст" sheetId="1" r:id="rId1"/>
  </sheets>
  <definedNames>
    <definedName name="_xlnm.Print_Titles" localSheetId="0">'прилож 3 ведомст'!$14:$15</definedName>
  </definedNames>
  <calcPr fullCalcOnLoad="1"/>
</workbook>
</file>

<file path=xl/sharedStrings.xml><?xml version="1.0" encoding="utf-8"?>
<sst xmlns="http://schemas.openxmlformats.org/spreadsheetml/2006/main" count="379" uniqueCount="138">
  <si>
    <t>Раздел-подраздел</t>
  </si>
  <si>
    <t>Целевая статья</t>
  </si>
  <si>
    <t>Вид расходов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</si>
  <si>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</si>
  <si>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</si>
  <si>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</si>
  <si>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</si>
  <si>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</si>
  <si>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</si>
  <si>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</si>
  <si>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</si>
  <si>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(руб.)</t>
  </si>
  <si>
    <t>822</t>
  </si>
  <si>
    <t>Администрация Тарутинского сельсовета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</si>
  <si>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</si>
  <si>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</si>
  <si>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</si>
  <si>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</si>
  <si>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</si>
  <si>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</si>
  <si>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</si>
  <si>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</si>
  <si>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</si>
  <si>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</si>
  <si>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</si>
  <si>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</si>
  <si>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</si>
  <si>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</si>
  <si>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0021200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</si>
  <si>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</si>
  <si>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</si>
  <si>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Центральный аппарат</t>
  </si>
  <si>
    <t>0020400</t>
  </si>
  <si>
    <t>Центральный аппарат иных органов</t>
  </si>
  <si>
    <t>0020460</t>
  </si>
  <si>
    <t>Другие общегосударственные вопросы</t>
  </si>
  <si>
    <t xml:space="preserve">Реализация переданных  государственных полномочий </t>
  </si>
  <si>
    <t>9210000</t>
  </si>
  <si>
    <t>Осуществление государственных полномочий по составлению протоколов об административных правонарушениях</t>
  </si>
  <si>
    <t>9210271</t>
  </si>
  <si>
    <t>Национальная оборона</t>
  </si>
  <si>
    <t>0200</t>
  </si>
  <si>
    <t>Мобилизационная 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</si>
  <si>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</si>
  <si>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</si>
  <si>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</si>
  <si>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</si>
  <si>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</si>
  <si>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</si>
  <si>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0500</t>
  </si>
  <si>
    <t>Благоустройство</t>
  </si>
  <si>
    <t>0503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</si>
  <si>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</si>
  <si>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</si>
  <si>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</si>
  <si>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</si>
  <si>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</si>
  <si>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</si>
  <si>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</si>
  <si>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</si>
  <si>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</si>
  <si>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</si>
  <si>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</si>
  <si>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</si>
  <si>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</si>
  <si>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</si>
  <si>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</si>
  <si>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017</t>
  </si>
  <si>
    <t>ВСЕГО</t>
  </si>
  <si>
    <t xml:space="preserve">ВЕДОМСТВЕННАЯ СТРУКТУРА  РАСХОДОВ  БЮДЖЕТА ТАРУТИНСКОГО СЕЛЬСОВЕТА </t>
  </si>
  <si>
    <t>5210611</t>
  </si>
  <si>
    <t>Сумма на 2012 год</t>
  </si>
  <si>
    <t>7</t>
  </si>
  <si>
    <t>8</t>
  </si>
  <si>
    <t>Жилищное хозяйство</t>
  </si>
  <si>
    <t>0501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</si>
  <si>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</si>
  <si>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</si>
  <si>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</si>
  <si>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</si>
  <si>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 xml:space="preserve">               от 00.00.0000 № 00</t>
  </si>
  <si>
    <t>Сумма на 2013 год</t>
  </si>
  <si>
    <t>0113</t>
  </si>
  <si>
    <t>Приложение 6</t>
  </si>
  <si>
    <t>к Решению Совета депутатов Тарутинского сельсовета</t>
  </si>
  <si>
    <t>0111</t>
  </si>
  <si>
    <t>0070500</t>
  </si>
  <si>
    <t>013</t>
  </si>
  <si>
    <t>0400</t>
  </si>
  <si>
    <t>Национальная экономика</t>
  </si>
  <si>
    <t xml:space="preserve">Прочие межбюджетные трансферты общего характера </t>
  </si>
  <si>
    <t>Резервный фонд</t>
  </si>
  <si>
    <t>Организация и проведение акарицидных обработок мест массового отдыха населения</t>
  </si>
  <si>
    <t>5205500</t>
  </si>
  <si>
    <t>Ведомственная целевая программа "Обеспечение пожарной безопаснояти Ачинского района на 2011-2013 гг"</t>
  </si>
  <si>
    <t>5210601</t>
  </si>
  <si>
    <t>0310</t>
  </si>
  <si>
    <t>0412</t>
  </si>
  <si>
    <t xml:space="preserve">                                                 НА 2013 ГОД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</si>
  <si>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</si>
  <si>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</si>
  <si>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</si>
  <si>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0409</t>
  </si>
  <si>
    <t>Дорожное хозяйство (дорожные фонды)</t>
  </si>
  <si>
    <t xml:space="preserve">Строительство, модернизация, ремонт и содержание автообильных дорог общего пользования, в том числе дорог в поселениях (за исключением автомобильных дорог федерального значения) </t>
  </si>
  <si>
    <t>3150201</t>
  </si>
  <si>
    <t>7953300</t>
  </si>
  <si>
    <t>Приложение 4</t>
  </si>
  <si>
    <t>от 20.12.2012г. № 23-79Р</t>
  </si>
  <si>
    <t>0920300</t>
  </si>
  <si>
    <t>Осуществление государственных полномлчий по составлению протоколов об администравных правонарушениях</t>
  </si>
  <si>
    <t>5227202</t>
  </si>
  <si>
    <t>Обеспечение пожарной безопасности</t>
  </si>
  <si>
    <t>5222031</t>
  </si>
  <si>
    <t>9222031</t>
  </si>
  <si>
    <t>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</si>
  <si>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на содержание автомобильных дорог общего пользования местного значения городских округов, городских и сельских поселений</t>
  </si>
  <si>
    <t>от 12.03.2013 № 24-89Р</t>
  </si>
  <si>
    <t>5225104</t>
  </si>
  <si>
    <t>9225104</t>
  </si>
  <si>
    <t>0502</t>
  </si>
  <si>
    <t>0505</t>
  </si>
  <si>
    <t>от 13.07.2013 № 27-101Р</t>
  </si>
  <si>
    <t>9225106</t>
  </si>
  <si>
    <t>5225106</t>
  </si>
  <si>
    <t>Коммунальное хозяйство</t>
  </si>
  <si>
    <t xml:space="preserve">Иные межбюджетные трансферты бюджетам муниципальных районоа из бюджетов поселений на осуществлении части полномочий по решению вопросов по организации в границах поселений тепло-, водоснабжения населения и водоотведения </t>
  </si>
  <si>
    <t>5210605</t>
  </si>
  <si>
    <t xml:space="preserve">Иные межбюджетные трансферты </t>
  </si>
  <si>
    <t>5510605</t>
  </si>
  <si>
    <t xml:space="preserve">Реализация проектов по благоустройству территорий поселений, городских округов </t>
  </si>
  <si>
    <t xml:space="preserve">Софинансирование за счет средств бюджетов поселений проектов по благоустройству территорий поселений </t>
  </si>
  <si>
    <t xml:space="preserve">Софинансирование за счет средств местного бюджета организации проведения акарицидных обработок мест массового отдыха населения </t>
  </si>
  <si>
    <t>9225500</t>
  </si>
  <si>
    <t>Другие вопросы в области жилищно-коммунального хозяйства</t>
  </si>
  <si>
    <t xml:space="preserve">Реализация неотложных мероприятий по повышению эксплуатационной надежности объектов жизнеобеспечения муниципальных образований </t>
  </si>
  <si>
    <t>5226001</t>
  </si>
  <si>
    <t>Иные межбюджетные трансферты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</si>
</sst>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#,##0.00_ ;\-#,##0.00\ "/>
    <numFmt numFmtId="167" formatCode="#,##0.00;\-#,##0.00;#,##0.00"/>
    <numFmt numFmtId="168" formatCode="#,##0;\-#,##0;#,##0"/>
    <numFmt numFmtId="169" formatCode="0.0"/>
    <numFmt numFmtId="170" formatCode="#,##0.000;\-#,##0.000;\ "/>
    <numFmt numFmtId="171" formatCode="#,##0.0000;\-#,##0.0000;\ "/>
    <numFmt numFmtId="172" formatCode="[$-FC19]d\ mmmm\ yyyy\ &quot;г.&quot;"/>
  </numFmts>
  <fonts count="4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color indexed="63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4" fillId="30" borderId="10" xfId="0" applyNumberFormat="1" applyFont="1" applyFill="1" applyBorder="1" applyAlignment="1">
      <alignment vertical="top"/>
    </xf>
    <xf numFmtId="0" fontId="4" fillId="30" borderId="10" xfId="0" applyFont="1" applyFill="1" applyBorder="1" applyAlignment="1">
      <alignment vertical="top" wrapText="1"/>
    </xf>
    <xf numFmtId="165" fontId="4" fillId="3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right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65" fontId="4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5" fontId="6" fillId="30" borderId="10" xfId="0" applyNumberFormat="1" applyFont="1" applyFill="1" applyBorder="1" applyAlignment="1">
      <alignment vertical="top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6" fillId="30" borderId="10" xfId="0" applyNumberFormat="1" applyFont="1" applyFill="1" applyBorder="1" applyAlignment="1">
      <alignment vertical="top"/>
    </xf>
    <xf numFmtId="0" fontId="6" fillId="30" borderId="10" xfId="0" applyFont="1" applyFill="1" applyBorder="1" applyAlignment="1">
      <alignment vertical="top" wrapText="1"/>
    </xf>
    <xf numFmtId="0" fontId="7" fillId="3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6" fontId="6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56.00390625" style="0" customWidth="1"/>
    <col min="3" max="3" width="4.875" style="0" customWidth="1"/>
    <col min="4" max="4" width="8.25390625" style="0" customWidth="1"/>
    <col min="5" max="5" width="4.25390625" style="0" customWidth="1"/>
    <col min="6" max="6" width="23.375" style="0" customWidth="1"/>
    <col min="7" max="7" width="25.625" style="0" hidden="1" customWidth="1"/>
    <col min="8" max="8" width="13.875" style="0" hidden="1" customWidth="1"/>
  </cols>
  <sheetData>
    <row r="1" spans="2:8" ht="15.75">
      <c r="B1" s="6"/>
      <c r="C1" s="6"/>
      <c r="D1" s="6"/>
      <c r="E1" s="6"/>
      <c r="F1" s="27" t="s">
        <v>107</v>
      </c>
      <c r="G1" s="27" t="s">
        <v>83</v>
      </c>
      <c r="H1" s="7" t="s">
        <v>83</v>
      </c>
    </row>
    <row r="2" spans="2:8" ht="12.75">
      <c r="B2" s="41" t="s">
        <v>84</v>
      </c>
      <c r="C2" s="42"/>
      <c r="D2" s="42"/>
      <c r="E2" s="42"/>
      <c r="F2" s="42"/>
      <c r="G2" s="42"/>
      <c r="H2" s="42"/>
    </row>
    <row r="3" spans="2:8" ht="15.75">
      <c r="B3" s="6"/>
      <c r="C3" s="6"/>
      <c r="D3" s="6"/>
      <c r="E3" s="8"/>
      <c r="F3" s="38" t="s">
        <v>122</v>
      </c>
      <c r="G3" s="43" t="s">
        <v>80</v>
      </c>
      <c r="H3" s="43"/>
    </row>
    <row r="4" spans="2:8" ht="15.75">
      <c r="B4" s="6"/>
      <c r="C4" s="6"/>
      <c r="D4" s="6"/>
      <c r="E4" s="6"/>
      <c r="F4" s="27" t="s">
        <v>107</v>
      </c>
      <c r="G4" s="27" t="s">
        <v>83</v>
      </c>
      <c r="H4" s="7" t="s">
        <v>83</v>
      </c>
    </row>
    <row r="5" spans="2:8" ht="12.75">
      <c r="B5" s="41" t="s">
        <v>84</v>
      </c>
      <c r="C5" s="42"/>
      <c r="D5" s="42"/>
      <c r="E5" s="42"/>
      <c r="F5" s="42"/>
      <c r="G5" s="42"/>
      <c r="H5" s="42"/>
    </row>
    <row r="6" spans="2:8" ht="15.75">
      <c r="B6" s="6"/>
      <c r="C6" s="6"/>
      <c r="D6" s="6"/>
      <c r="E6" s="8"/>
      <c r="F6" s="4" t="s">
        <v>117</v>
      </c>
      <c r="G6" s="43" t="s">
        <v>80</v>
      </c>
      <c r="H6" s="43"/>
    </row>
    <row r="7" spans="1:8" ht="15.75">
      <c r="A7" s="5"/>
      <c r="B7" s="6"/>
      <c r="C7" s="6"/>
      <c r="D7" s="6"/>
      <c r="E7" s="6"/>
      <c r="F7" s="27" t="s">
        <v>83</v>
      </c>
      <c r="G7" s="27" t="s">
        <v>83</v>
      </c>
      <c r="H7" s="7" t="s">
        <v>83</v>
      </c>
    </row>
    <row r="8" spans="1:8" ht="15.75">
      <c r="A8" s="5"/>
      <c r="B8" s="41" t="s">
        <v>84</v>
      </c>
      <c r="C8" s="42"/>
      <c r="D8" s="42"/>
      <c r="E8" s="42"/>
      <c r="F8" s="42"/>
      <c r="G8" s="42"/>
      <c r="H8" s="42"/>
    </row>
    <row r="9" spans="1:9" ht="15.75">
      <c r="A9" s="5"/>
      <c r="B9" s="6"/>
      <c r="C9" s="6"/>
      <c r="D9" s="6"/>
      <c r="E9" s="8"/>
      <c r="F9" s="4" t="s">
        <v>108</v>
      </c>
      <c r="G9" s="43" t="s">
        <v>80</v>
      </c>
      <c r="H9" s="43"/>
      <c r="I9" s="1"/>
    </row>
    <row r="10" spans="1:8" ht="15.75">
      <c r="A10" s="5"/>
      <c r="B10" s="6"/>
      <c r="C10" s="6"/>
      <c r="D10" s="6"/>
      <c r="E10" s="8"/>
      <c r="F10" s="9"/>
      <c r="G10" s="10"/>
      <c r="H10" s="10"/>
    </row>
    <row r="11" spans="1:8" ht="15.75">
      <c r="A11" s="45" t="s">
        <v>69</v>
      </c>
      <c r="B11" s="45"/>
      <c r="C11" s="45"/>
      <c r="D11" s="45"/>
      <c r="E11" s="45"/>
      <c r="F11" s="45"/>
      <c r="G11" s="45"/>
      <c r="H11" s="45"/>
    </row>
    <row r="12" spans="1:8" ht="15.75">
      <c r="A12" s="44" t="s">
        <v>98</v>
      </c>
      <c r="B12" s="44"/>
      <c r="C12" s="44"/>
      <c r="D12" s="44"/>
      <c r="E12" s="44"/>
      <c r="F12" s="44"/>
      <c r="G12" s="28"/>
      <c r="H12" s="28"/>
    </row>
    <row r="13" spans="1:8" ht="15.75">
      <c r="A13" s="5"/>
      <c r="B13" s="6"/>
      <c r="C13" s="6"/>
      <c r="D13" s="6"/>
      <c r="E13" s="6"/>
      <c r="F13" s="4"/>
      <c r="G13" s="4"/>
      <c r="H13" s="11" t="s">
        <v>11</v>
      </c>
    </row>
    <row r="14" spans="1:11" ht="96.75">
      <c r="A14" s="15" t="s">
        <v>3</v>
      </c>
      <c r="B14" s="16" t="s">
        <v>4</v>
      </c>
      <c r="C14" s="17" t="s">
        <v>0</v>
      </c>
      <c r="D14" s="17" t="s">
        <v>1</v>
      </c>
      <c r="E14" s="17" t="s">
        <v>2</v>
      </c>
      <c r="F14" s="18" t="s">
        <v>81</v>
      </c>
      <c r="G14" s="18" t="s">
        <v>71</v>
      </c>
      <c r="H14" s="18" t="s">
        <v>81</v>
      </c>
      <c r="K14" s="4"/>
    </row>
    <row r="15" spans="1:8" ht="15.75">
      <c r="A15" s="19" t="s">
        <v>5</v>
      </c>
      <c r="B15" s="19" t="s">
        <v>6</v>
      </c>
      <c r="C15" s="19" t="s">
        <v>7</v>
      </c>
      <c r="D15" s="19" t="s">
        <v>8</v>
      </c>
      <c r="E15" s="19" t="s">
        <v>9</v>
      </c>
      <c r="F15" s="19" t="s">
        <v>10</v>
      </c>
      <c r="G15" s="19" t="s">
        <v>72</v>
      </c>
      <c r="H15" s="19" t="s">
        <v>73</v>
      </c>
    </row>
    <row r="16" spans="1:8" ht="12.75">
      <c r="A16" s="20" t="s">
        <v>12</v>
      </c>
      <c r="B16" s="21" t="s">
        <v>13</v>
      </c>
      <c r="C16" s="20" t="s">
        <v>14</v>
      </c>
      <c r="D16" s="20" t="s">
        <v>14</v>
      </c>
      <c r="E16" s="20" t="s">
        <v>14</v>
      </c>
      <c r="F16" s="22">
        <f>F17+F40+F45+F48+F61+F86</f>
        <v>10091533.18</v>
      </c>
      <c r="G16" s="22" t="e">
        <f>G17+G40+#REF!+G61+#REF!+#REF!+G86+#REF!</f>
        <v>#REF!</v>
      </c>
      <c r="H16" s="22" t="e">
        <f>H17+H40+#REF!+H61+#REF!+#REF!+H86+#REF!</f>
        <v>#REF!</v>
      </c>
    </row>
    <row r="17" spans="1:8" ht="12.75">
      <c r="A17" s="23" t="s">
        <v>12</v>
      </c>
      <c r="B17" s="24" t="s">
        <v>15</v>
      </c>
      <c r="C17" s="23" t="s">
        <v>16</v>
      </c>
      <c r="D17" s="23" t="s">
        <v>14</v>
      </c>
      <c r="E17" s="23" t="s">
        <v>14</v>
      </c>
      <c r="F17" s="39">
        <f>F18+F22+F26+F33+F34</f>
        <v>3949793.68</v>
      </c>
      <c r="G17" s="25">
        <f>G18+G22+G26+G34</f>
        <v>3414292</v>
      </c>
      <c r="H17" s="25">
        <f>H18+H22+H26+H34</f>
        <v>3414292</v>
      </c>
    </row>
    <row r="18" spans="1:8" ht="25.5">
      <c r="A18" s="23" t="s">
        <v>12</v>
      </c>
      <c r="B18" s="24" t="s">
        <v>17</v>
      </c>
      <c r="C18" s="23" t="s">
        <v>18</v>
      </c>
      <c r="D18" s="23" t="s">
        <v>14</v>
      </c>
      <c r="E18" s="23" t="s">
        <v>14</v>
      </c>
      <c r="F18" s="25">
        <f>F19</f>
        <v>534650</v>
      </c>
      <c r="G18" s="25">
        <f aca="true" t="shared" si="0" ref="G18:H20">G19</f>
        <v>401286</v>
      </c>
      <c r="H18" s="25">
        <f t="shared" si="0"/>
        <v>401286</v>
      </c>
    </row>
    <row r="19" spans="1:8" ht="38.25">
      <c r="A19" s="23" t="s">
        <v>12</v>
      </c>
      <c r="B19" s="24" t="s">
        <v>19</v>
      </c>
      <c r="C19" s="23" t="s">
        <v>18</v>
      </c>
      <c r="D19" s="23" t="s">
        <v>20</v>
      </c>
      <c r="E19" s="23" t="s">
        <v>14</v>
      </c>
      <c r="F19" s="25">
        <f>F20</f>
        <v>534650</v>
      </c>
      <c r="G19" s="25">
        <f t="shared" si="0"/>
        <v>401286</v>
      </c>
      <c r="H19" s="25">
        <f t="shared" si="0"/>
        <v>401286</v>
      </c>
    </row>
    <row r="20" spans="1:8" ht="12.75">
      <c r="A20" s="23" t="s">
        <v>12</v>
      </c>
      <c r="B20" s="24" t="s">
        <v>21</v>
      </c>
      <c r="C20" s="23" t="s">
        <v>18</v>
      </c>
      <c r="D20" s="23" t="s">
        <v>22</v>
      </c>
      <c r="E20" s="23" t="s">
        <v>14</v>
      </c>
      <c r="F20" s="25">
        <f>F21</f>
        <v>534650</v>
      </c>
      <c r="G20" s="25">
        <f t="shared" si="0"/>
        <v>401286</v>
      </c>
      <c r="H20" s="25">
        <f t="shared" si="0"/>
        <v>401286</v>
      </c>
    </row>
    <row r="21" spans="1:8" ht="12.75">
      <c r="A21" s="23" t="s">
        <v>12</v>
      </c>
      <c r="B21" s="24" t="s">
        <v>23</v>
      </c>
      <c r="C21" s="23" t="s">
        <v>18</v>
      </c>
      <c r="D21" s="23" t="s">
        <v>22</v>
      </c>
      <c r="E21" s="23" t="s">
        <v>24</v>
      </c>
      <c r="F21" s="25">
        <v>534650</v>
      </c>
      <c r="G21" s="25">
        <v>401286</v>
      </c>
      <c r="H21" s="25">
        <v>401286</v>
      </c>
    </row>
    <row r="22" spans="1:8" ht="38.25">
      <c r="A22" s="23" t="s">
        <v>12</v>
      </c>
      <c r="B22" s="24" t="s">
        <v>25</v>
      </c>
      <c r="C22" s="23" t="s">
        <v>26</v>
      </c>
      <c r="D22" s="23" t="s">
        <v>14</v>
      </c>
      <c r="E22" s="23" t="s">
        <v>14</v>
      </c>
      <c r="F22" s="25">
        <f>F23</f>
        <v>433210</v>
      </c>
      <c r="G22" s="25">
        <f aca="true" t="shared" si="1" ref="G22:H24">G23</f>
        <v>401286</v>
      </c>
      <c r="H22" s="25">
        <f t="shared" si="1"/>
        <v>401286</v>
      </c>
    </row>
    <row r="23" spans="1:8" ht="38.25">
      <c r="A23" s="23" t="s">
        <v>12</v>
      </c>
      <c r="B23" s="24" t="s">
        <v>19</v>
      </c>
      <c r="C23" s="23" t="s">
        <v>26</v>
      </c>
      <c r="D23" s="23" t="s">
        <v>20</v>
      </c>
      <c r="E23" s="23" t="s">
        <v>14</v>
      </c>
      <c r="F23" s="25">
        <f>F24</f>
        <v>433210</v>
      </c>
      <c r="G23" s="25">
        <f t="shared" si="1"/>
        <v>401286</v>
      </c>
      <c r="H23" s="25">
        <f t="shared" si="1"/>
        <v>401286</v>
      </c>
    </row>
    <row r="24" spans="1:8" ht="13.5" customHeight="1">
      <c r="A24" s="23" t="s">
        <v>12</v>
      </c>
      <c r="B24" s="24" t="s">
        <v>27</v>
      </c>
      <c r="C24" s="23" t="s">
        <v>26</v>
      </c>
      <c r="D24" s="23" t="s">
        <v>28</v>
      </c>
      <c r="E24" s="23" t="s">
        <v>14</v>
      </c>
      <c r="F24" s="25">
        <f>F25</f>
        <v>433210</v>
      </c>
      <c r="G24" s="25">
        <f t="shared" si="1"/>
        <v>401286</v>
      </c>
      <c r="H24" s="25">
        <f t="shared" si="1"/>
        <v>401286</v>
      </c>
    </row>
    <row r="25" spans="1:8" ht="12.75">
      <c r="A25" s="23" t="s">
        <v>12</v>
      </c>
      <c r="B25" s="24" t="s">
        <v>23</v>
      </c>
      <c r="C25" s="23" t="s">
        <v>26</v>
      </c>
      <c r="D25" s="23" t="s">
        <v>28</v>
      </c>
      <c r="E25" s="23" t="s">
        <v>24</v>
      </c>
      <c r="F25" s="25">
        <v>433210</v>
      </c>
      <c r="G25" s="25">
        <v>401286</v>
      </c>
      <c r="H25" s="25">
        <v>401286</v>
      </c>
    </row>
    <row r="26" spans="1:8" ht="38.25">
      <c r="A26" s="23" t="s">
        <v>12</v>
      </c>
      <c r="B26" s="24" t="s">
        <v>29</v>
      </c>
      <c r="C26" s="23" t="s">
        <v>30</v>
      </c>
      <c r="D26" s="23" t="s">
        <v>14</v>
      </c>
      <c r="E26" s="23" t="s">
        <v>14</v>
      </c>
      <c r="F26" s="25">
        <f>F27+F31</f>
        <v>2889351.68</v>
      </c>
      <c r="G26" s="25">
        <f aca="true" t="shared" si="2" ref="G26:H29">G27</f>
        <v>2608220</v>
      </c>
      <c r="H26" s="25">
        <f t="shared" si="2"/>
        <v>2608220</v>
      </c>
    </row>
    <row r="27" spans="1:8" ht="38.25">
      <c r="A27" s="23" t="s">
        <v>12</v>
      </c>
      <c r="B27" s="24" t="s">
        <v>19</v>
      </c>
      <c r="C27" s="23" t="s">
        <v>30</v>
      </c>
      <c r="D27" s="23" t="s">
        <v>20</v>
      </c>
      <c r="E27" s="23" t="s">
        <v>14</v>
      </c>
      <c r="F27" s="25">
        <f>F28</f>
        <v>2514811.68</v>
      </c>
      <c r="G27" s="25">
        <f t="shared" si="2"/>
        <v>2608220</v>
      </c>
      <c r="H27" s="25">
        <f t="shared" si="2"/>
        <v>2608220</v>
      </c>
    </row>
    <row r="28" spans="1:8" ht="12.75">
      <c r="A28" s="12" t="s">
        <v>12</v>
      </c>
      <c r="B28" s="13" t="s">
        <v>31</v>
      </c>
      <c r="C28" s="12" t="s">
        <v>30</v>
      </c>
      <c r="D28" s="12" t="s">
        <v>32</v>
      </c>
      <c r="E28" s="12" t="s">
        <v>14</v>
      </c>
      <c r="F28" s="14">
        <f>F29</f>
        <v>2514811.68</v>
      </c>
      <c r="G28" s="14">
        <f t="shared" si="2"/>
        <v>2608220</v>
      </c>
      <c r="H28" s="14">
        <f t="shared" si="2"/>
        <v>2608220</v>
      </c>
    </row>
    <row r="29" spans="1:8" ht="12.75">
      <c r="A29" s="12" t="s">
        <v>12</v>
      </c>
      <c r="B29" s="13" t="s">
        <v>33</v>
      </c>
      <c r="C29" s="12" t="s">
        <v>30</v>
      </c>
      <c r="D29" s="12" t="s">
        <v>34</v>
      </c>
      <c r="E29" s="12" t="s">
        <v>14</v>
      </c>
      <c r="F29" s="14">
        <f>F30</f>
        <v>2514811.68</v>
      </c>
      <c r="G29" s="14">
        <f t="shared" si="2"/>
        <v>2608220</v>
      </c>
      <c r="H29" s="14">
        <f t="shared" si="2"/>
        <v>2608220</v>
      </c>
    </row>
    <row r="30" spans="1:8" ht="12.75">
      <c r="A30" s="12" t="s">
        <v>12</v>
      </c>
      <c r="B30" s="13" t="s">
        <v>23</v>
      </c>
      <c r="C30" s="12" t="s">
        <v>30</v>
      </c>
      <c r="D30" s="12" t="s">
        <v>34</v>
      </c>
      <c r="E30" s="12" t="s">
        <v>24</v>
      </c>
      <c r="F30" s="14">
        <v>2514811.68</v>
      </c>
      <c r="G30" s="14">
        <v>2608220</v>
      </c>
      <c r="H30" s="14">
        <v>2608220</v>
      </c>
    </row>
    <row r="31" spans="1:8" ht="12.75">
      <c r="A31" s="12" t="s">
        <v>12</v>
      </c>
      <c r="B31" s="13" t="s">
        <v>90</v>
      </c>
      <c r="C31" s="12" t="s">
        <v>30</v>
      </c>
      <c r="D31" s="12" t="s">
        <v>95</v>
      </c>
      <c r="E31" s="12" t="s">
        <v>67</v>
      </c>
      <c r="F31" s="14">
        <v>374540</v>
      </c>
      <c r="G31" s="14"/>
      <c r="H31" s="14"/>
    </row>
    <row r="32" ht="12.75" hidden="1"/>
    <row r="33" spans="1:8" ht="12.75">
      <c r="A33" s="12" t="s">
        <v>12</v>
      </c>
      <c r="B33" s="13" t="s">
        <v>91</v>
      </c>
      <c r="C33" s="12" t="s">
        <v>85</v>
      </c>
      <c r="D33" s="12" t="s">
        <v>86</v>
      </c>
      <c r="E33" s="12" t="s">
        <v>87</v>
      </c>
      <c r="F33" s="29">
        <v>5000</v>
      </c>
      <c r="G33" s="14"/>
      <c r="H33" s="14"/>
    </row>
    <row r="34" spans="1:8" ht="12.75">
      <c r="A34" s="23" t="s">
        <v>12</v>
      </c>
      <c r="B34" s="24" t="s">
        <v>35</v>
      </c>
      <c r="C34" s="23" t="s">
        <v>82</v>
      </c>
      <c r="D34" s="23" t="s">
        <v>37</v>
      </c>
      <c r="E34" s="23" t="s">
        <v>14</v>
      </c>
      <c r="F34" s="22">
        <f>F35+F38+F39</f>
        <v>87582</v>
      </c>
      <c r="G34" s="25">
        <f>G35</f>
        <v>3500</v>
      </c>
      <c r="H34" s="25">
        <f>H35</f>
        <v>3500</v>
      </c>
    </row>
    <row r="35" spans="1:8" ht="12.75">
      <c r="A35" s="23" t="s">
        <v>12</v>
      </c>
      <c r="B35" s="24" t="s">
        <v>36</v>
      </c>
      <c r="C35" s="23" t="s">
        <v>82</v>
      </c>
      <c r="D35" s="23" t="s">
        <v>37</v>
      </c>
      <c r="E35" s="23" t="s">
        <v>14</v>
      </c>
      <c r="F35" s="25">
        <f aca="true" t="shared" si="3" ref="F35:H36">F36</f>
        <v>7106</v>
      </c>
      <c r="G35" s="25">
        <f t="shared" si="3"/>
        <v>3500</v>
      </c>
      <c r="H35" s="25">
        <f t="shared" si="3"/>
        <v>3500</v>
      </c>
    </row>
    <row r="36" spans="1:8" ht="25.5">
      <c r="A36" s="23" t="s">
        <v>12</v>
      </c>
      <c r="B36" s="24" t="s">
        <v>38</v>
      </c>
      <c r="C36" s="23" t="s">
        <v>82</v>
      </c>
      <c r="D36" s="23" t="s">
        <v>39</v>
      </c>
      <c r="E36" s="23" t="s">
        <v>14</v>
      </c>
      <c r="F36" s="25">
        <f t="shared" si="3"/>
        <v>7106</v>
      </c>
      <c r="G36" s="25">
        <f t="shared" si="3"/>
        <v>3500</v>
      </c>
      <c r="H36" s="25">
        <f t="shared" si="3"/>
        <v>3500</v>
      </c>
    </row>
    <row r="37" spans="1:8" ht="12.75">
      <c r="A37" s="23" t="s">
        <v>12</v>
      </c>
      <c r="B37" s="24" t="s">
        <v>23</v>
      </c>
      <c r="C37" s="23" t="s">
        <v>82</v>
      </c>
      <c r="D37" s="23" t="s">
        <v>39</v>
      </c>
      <c r="E37" s="23" t="s">
        <v>24</v>
      </c>
      <c r="F37" s="25">
        <v>7106</v>
      </c>
      <c r="G37" s="25">
        <v>3500</v>
      </c>
      <c r="H37" s="25">
        <v>3500</v>
      </c>
    </row>
    <row r="38" spans="1:8" ht="12.75">
      <c r="A38" s="12" t="s">
        <v>12</v>
      </c>
      <c r="B38" s="13" t="s">
        <v>90</v>
      </c>
      <c r="C38" s="12" t="s">
        <v>82</v>
      </c>
      <c r="D38" s="12" t="s">
        <v>70</v>
      </c>
      <c r="E38" s="12" t="s">
        <v>67</v>
      </c>
      <c r="F38" s="14">
        <v>5000</v>
      </c>
      <c r="G38" s="14"/>
      <c r="H38" s="14"/>
    </row>
    <row r="39" spans="1:8" ht="25.5">
      <c r="A39" s="12" t="s">
        <v>12</v>
      </c>
      <c r="B39" s="13" t="s">
        <v>110</v>
      </c>
      <c r="C39" s="12" t="s">
        <v>82</v>
      </c>
      <c r="D39" s="12" t="s">
        <v>109</v>
      </c>
      <c r="E39" s="12" t="s">
        <v>24</v>
      </c>
      <c r="F39" s="14">
        <v>75476</v>
      </c>
      <c r="G39" s="14"/>
      <c r="H39" s="14"/>
    </row>
    <row r="40" spans="1:8" ht="12.75">
      <c r="A40" s="23" t="s">
        <v>12</v>
      </c>
      <c r="B40" s="24" t="s">
        <v>40</v>
      </c>
      <c r="C40" s="23" t="s">
        <v>41</v>
      </c>
      <c r="D40" s="23" t="s">
        <v>14</v>
      </c>
      <c r="E40" s="23" t="s">
        <v>14</v>
      </c>
      <c r="F40" s="22">
        <f>F41</f>
        <v>225111</v>
      </c>
      <c r="G40" s="25">
        <f aca="true" t="shared" si="4" ref="G40:H42">G41</f>
        <v>217638</v>
      </c>
      <c r="H40" s="25">
        <f t="shared" si="4"/>
        <v>217638</v>
      </c>
    </row>
    <row r="41" spans="1:8" ht="12.75">
      <c r="A41" s="23" t="s">
        <v>12</v>
      </c>
      <c r="B41" s="24" t="s">
        <v>42</v>
      </c>
      <c r="C41" s="23" t="s">
        <v>43</v>
      </c>
      <c r="D41" s="23" t="s">
        <v>14</v>
      </c>
      <c r="E41" s="23" t="s">
        <v>14</v>
      </c>
      <c r="F41" s="25">
        <f>F42</f>
        <v>225111</v>
      </c>
      <c r="G41" s="25">
        <f t="shared" si="4"/>
        <v>217638</v>
      </c>
      <c r="H41" s="25">
        <f t="shared" si="4"/>
        <v>217638</v>
      </c>
    </row>
    <row r="42" spans="1:8" ht="12.75">
      <c r="A42" s="23" t="s">
        <v>12</v>
      </c>
      <c r="B42" s="24" t="s">
        <v>44</v>
      </c>
      <c r="C42" s="23" t="s">
        <v>43</v>
      </c>
      <c r="D42" s="23" t="s">
        <v>45</v>
      </c>
      <c r="E42" s="23" t="s">
        <v>14</v>
      </c>
      <c r="F42" s="25">
        <f>F43</f>
        <v>225111</v>
      </c>
      <c r="G42" s="25">
        <f t="shared" si="4"/>
        <v>217638</v>
      </c>
      <c r="H42" s="25">
        <f t="shared" si="4"/>
        <v>217638</v>
      </c>
    </row>
    <row r="43" spans="1:8" ht="25.5">
      <c r="A43" s="23" t="s">
        <v>12</v>
      </c>
      <c r="B43" s="24" t="s">
        <v>46</v>
      </c>
      <c r="C43" s="23" t="s">
        <v>43</v>
      </c>
      <c r="D43" s="23" t="s">
        <v>47</v>
      </c>
      <c r="E43" s="23" t="s">
        <v>14</v>
      </c>
      <c r="F43" s="25">
        <f>F44</f>
        <v>225111</v>
      </c>
      <c r="G43" s="25">
        <f>G44</f>
        <v>217638</v>
      </c>
      <c r="H43" s="25">
        <f>H44</f>
        <v>217638</v>
      </c>
    </row>
    <row r="44" spans="1:8" ht="12.75">
      <c r="A44" s="23" t="s">
        <v>12</v>
      </c>
      <c r="B44" s="24" t="s">
        <v>23</v>
      </c>
      <c r="C44" s="23" t="s">
        <v>43</v>
      </c>
      <c r="D44" s="23" t="s">
        <v>47</v>
      </c>
      <c r="E44" s="23" t="s">
        <v>24</v>
      </c>
      <c r="F44" s="25">
        <v>225111</v>
      </c>
      <c r="G44" s="25">
        <v>217638</v>
      </c>
      <c r="H44" s="25">
        <v>217638</v>
      </c>
    </row>
    <row r="45" spans="1:8" ht="12.75">
      <c r="A45" s="23" t="s">
        <v>12</v>
      </c>
      <c r="B45" s="37" t="s">
        <v>112</v>
      </c>
      <c r="C45" s="23" t="s">
        <v>96</v>
      </c>
      <c r="D45" s="23"/>
      <c r="E45" s="23"/>
      <c r="F45" s="22">
        <f>F46+F47</f>
        <v>125139</v>
      </c>
      <c r="G45" s="25"/>
      <c r="H45" s="25"/>
    </row>
    <row r="46" spans="1:8" ht="12.75">
      <c r="A46" s="23" t="s">
        <v>12</v>
      </c>
      <c r="B46" s="24" t="s">
        <v>23</v>
      </c>
      <c r="C46" s="23" t="s">
        <v>96</v>
      </c>
      <c r="D46" s="23" t="s">
        <v>106</v>
      </c>
      <c r="E46" s="23" t="s">
        <v>24</v>
      </c>
      <c r="F46" s="25">
        <v>5959</v>
      </c>
      <c r="G46" s="25"/>
      <c r="H46" s="25"/>
    </row>
    <row r="47" spans="1:8" ht="25.5">
      <c r="A47" s="23" t="s">
        <v>12</v>
      </c>
      <c r="B47" s="13" t="s">
        <v>94</v>
      </c>
      <c r="C47" s="23" t="s">
        <v>96</v>
      </c>
      <c r="D47" s="23" t="s">
        <v>111</v>
      </c>
      <c r="E47" s="23" t="s">
        <v>24</v>
      </c>
      <c r="F47" s="25">
        <v>119180</v>
      </c>
      <c r="G47" s="25"/>
      <c r="H47" s="25"/>
    </row>
    <row r="48" spans="1:8" s="35" customFormat="1" ht="12.75">
      <c r="A48" s="20" t="s">
        <v>12</v>
      </c>
      <c r="B48" s="21" t="s">
        <v>89</v>
      </c>
      <c r="C48" s="20" t="s">
        <v>88</v>
      </c>
      <c r="D48" s="20"/>
      <c r="E48" s="20"/>
      <c r="F48" s="22">
        <f>F49+F58</f>
        <v>2785808</v>
      </c>
      <c r="G48" s="22"/>
      <c r="H48" s="22"/>
    </row>
    <row r="49" spans="1:8" ht="12.75">
      <c r="A49" s="23" t="s">
        <v>12</v>
      </c>
      <c r="B49" s="31" t="s">
        <v>103</v>
      </c>
      <c r="C49" s="23" t="s">
        <v>102</v>
      </c>
      <c r="D49" s="23"/>
      <c r="E49" s="23"/>
      <c r="F49" s="25">
        <f>F50+F53+F57+F54+F55</f>
        <v>2735808</v>
      </c>
      <c r="G49" s="25"/>
      <c r="H49" s="25"/>
    </row>
    <row r="50" spans="1:8" ht="40.5" customHeight="1">
      <c r="A50" s="23" t="s">
        <v>12</v>
      </c>
      <c r="B50" s="31" t="s">
        <v>104</v>
      </c>
      <c r="C50" s="23" t="s">
        <v>102</v>
      </c>
      <c r="D50" s="23" t="s">
        <v>105</v>
      </c>
      <c r="E50" s="23"/>
      <c r="F50" s="25">
        <f>F51</f>
        <v>300933</v>
      </c>
      <c r="G50" s="25"/>
      <c r="H50" s="25"/>
    </row>
    <row r="51" spans="1:8" ht="12.75">
      <c r="A51" s="23" t="s">
        <v>12</v>
      </c>
      <c r="B51" s="24" t="s">
        <v>23</v>
      </c>
      <c r="C51" s="23" t="s">
        <v>102</v>
      </c>
      <c r="D51" s="23" t="s">
        <v>105</v>
      </c>
      <c r="E51" s="23" t="s">
        <v>24</v>
      </c>
      <c r="F51" s="25">
        <v>300933</v>
      </c>
      <c r="G51" s="25"/>
      <c r="H51" s="25"/>
    </row>
    <row r="52" spans="1:8" ht="25.5">
      <c r="A52" s="23" t="s">
        <v>12</v>
      </c>
      <c r="B52" s="24" t="s">
        <v>115</v>
      </c>
      <c r="C52" s="23" t="s">
        <v>102</v>
      </c>
      <c r="D52" s="23" t="s">
        <v>113</v>
      </c>
      <c r="E52" s="23"/>
      <c r="F52" s="25">
        <v>374500</v>
      </c>
      <c r="G52" s="25"/>
      <c r="H52" s="25"/>
    </row>
    <row r="53" spans="1:8" ht="12.75">
      <c r="A53" s="23" t="s">
        <v>12</v>
      </c>
      <c r="B53" s="24" t="s">
        <v>23</v>
      </c>
      <c r="C53" s="23" t="s">
        <v>102</v>
      </c>
      <c r="D53" s="23" t="s">
        <v>113</v>
      </c>
      <c r="E53" s="23" t="s">
        <v>24</v>
      </c>
      <c r="F53" s="25">
        <v>374500</v>
      </c>
      <c r="G53" s="25"/>
      <c r="H53" s="25"/>
    </row>
    <row r="54" spans="1:8" ht="12.75">
      <c r="A54" s="23" t="s">
        <v>12</v>
      </c>
      <c r="B54" s="24"/>
      <c r="C54" s="23" t="s">
        <v>102</v>
      </c>
      <c r="D54" s="23" t="s">
        <v>118</v>
      </c>
      <c r="E54" s="23" t="s">
        <v>24</v>
      </c>
      <c r="F54" s="25">
        <v>2000000</v>
      </c>
      <c r="G54" s="25"/>
      <c r="H54" s="25"/>
    </row>
    <row r="55" spans="1:8" ht="12.75">
      <c r="A55" s="23"/>
      <c r="B55" s="24"/>
      <c r="C55" s="23" t="s">
        <v>102</v>
      </c>
      <c r="D55" s="23" t="s">
        <v>119</v>
      </c>
      <c r="E55" s="23" t="s">
        <v>24</v>
      </c>
      <c r="F55" s="25">
        <v>60000</v>
      </c>
      <c r="G55" s="25"/>
      <c r="H55" s="25"/>
    </row>
    <row r="56" spans="1:8" ht="38.25">
      <c r="A56" s="23" t="s">
        <v>12</v>
      </c>
      <c r="B56" s="24" t="s">
        <v>116</v>
      </c>
      <c r="C56" s="23" t="s">
        <v>102</v>
      </c>
      <c r="D56" s="23" t="s">
        <v>114</v>
      </c>
      <c r="E56" s="23"/>
      <c r="F56" s="25">
        <v>375</v>
      </c>
      <c r="G56" s="25"/>
      <c r="H56" s="25"/>
    </row>
    <row r="57" spans="1:8" ht="12.75">
      <c r="A57" s="23" t="s">
        <v>12</v>
      </c>
      <c r="B57" s="24" t="s">
        <v>23</v>
      </c>
      <c r="C57" s="23" t="s">
        <v>102</v>
      </c>
      <c r="D57" s="23" t="s">
        <v>114</v>
      </c>
      <c r="E57" s="23" t="s">
        <v>24</v>
      </c>
      <c r="F57" s="25">
        <v>375</v>
      </c>
      <c r="G57" s="25"/>
      <c r="H57" s="25"/>
    </row>
    <row r="58" spans="1:8" s="35" customFormat="1" ht="12.75">
      <c r="A58" s="20" t="s">
        <v>12</v>
      </c>
      <c r="B58" s="36" t="s">
        <v>99</v>
      </c>
      <c r="C58" s="20" t="s">
        <v>97</v>
      </c>
      <c r="D58" s="20"/>
      <c r="E58" s="20"/>
      <c r="F58" s="22">
        <f>F59</f>
        <v>50000</v>
      </c>
      <c r="G58" s="22"/>
      <c r="H58" s="22"/>
    </row>
    <row r="59" spans="1:8" ht="12.75">
      <c r="A59" s="23" t="s">
        <v>12</v>
      </c>
      <c r="B59" s="31" t="s">
        <v>100</v>
      </c>
      <c r="C59" s="23" t="s">
        <v>97</v>
      </c>
      <c r="D59" s="23" t="s">
        <v>101</v>
      </c>
      <c r="E59" s="23"/>
      <c r="F59" s="25">
        <f>F60</f>
        <v>50000</v>
      </c>
      <c r="G59" s="25"/>
      <c r="H59" s="25"/>
    </row>
    <row r="60" spans="1:8" ht="12.75">
      <c r="A60" s="23" t="s">
        <v>12</v>
      </c>
      <c r="B60" s="24" t="s">
        <v>23</v>
      </c>
      <c r="C60" s="23" t="s">
        <v>97</v>
      </c>
      <c r="D60" s="23" t="s">
        <v>101</v>
      </c>
      <c r="E60" s="23" t="s">
        <v>24</v>
      </c>
      <c r="F60" s="25">
        <v>50000</v>
      </c>
      <c r="G60" s="25"/>
      <c r="H60" s="25"/>
    </row>
    <row r="61" spans="1:8" s="35" customFormat="1" ht="12.75">
      <c r="A61" s="32" t="s">
        <v>12</v>
      </c>
      <c r="B61" s="33" t="s">
        <v>48</v>
      </c>
      <c r="C61" s="32" t="s">
        <v>49</v>
      </c>
      <c r="D61" s="32" t="s">
        <v>14</v>
      </c>
      <c r="E61" s="32" t="s">
        <v>14</v>
      </c>
      <c r="F61" s="29">
        <f>F66+F69+F83</f>
        <v>2992681.5</v>
      </c>
      <c r="G61" s="29" t="e">
        <f>G69+G62</f>
        <v>#REF!</v>
      </c>
      <c r="H61" s="29" t="e">
        <f>H69+H62</f>
        <v>#REF!</v>
      </c>
    </row>
    <row r="62" spans="1:8" s="35" customFormat="1" ht="12.75">
      <c r="A62" s="32" t="s">
        <v>12</v>
      </c>
      <c r="B62" s="33" t="s">
        <v>74</v>
      </c>
      <c r="C62" s="32" t="s">
        <v>75</v>
      </c>
      <c r="D62" s="32"/>
      <c r="E62" s="32"/>
      <c r="F62" s="29">
        <f>F63</f>
        <v>0</v>
      </c>
      <c r="G62" s="29">
        <f aca="true" t="shared" si="5" ref="G62:H64">G63</f>
        <v>200000</v>
      </c>
      <c r="H62" s="29">
        <f t="shared" si="5"/>
        <v>200000</v>
      </c>
    </row>
    <row r="63" spans="1:8" ht="12.75">
      <c r="A63" s="12" t="s">
        <v>12</v>
      </c>
      <c r="B63" s="13" t="s">
        <v>76</v>
      </c>
      <c r="C63" s="12" t="s">
        <v>75</v>
      </c>
      <c r="D63" s="12" t="s">
        <v>77</v>
      </c>
      <c r="E63" s="12"/>
      <c r="F63" s="14">
        <f>F64</f>
        <v>0</v>
      </c>
      <c r="G63" s="14">
        <f t="shared" si="5"/>
        <v>200000</v>
      </c>
      <c r="H63" s="14">
        <f t="shared" si="5"/>
        <v>200000</v>
      </c>
    </row>
    <row r="64" spans="1:8" ht="28.5" customHeight="1">
      <c r="A64" s="12" t="s">
        <v>12</v>
      </c>
      <c r="B64" s="13" t="s">
        <v>78</v>
      </c>
      <c r="C64" s="12" t="s">
        <v>75</v>
      </c>
      <c r="D64" s="12" t="s">
        <v>79</v>
      </c>
      <c r="E64" s="12"/>
      <c r="F64" s="14">
        <f>F65</f>
        <v>0</v>
      </c>
      <c r="G64" s="14">
        <f t="shared" si="5"/>
        <v>200000</v>
      </c>
      <c r="H64" s="14">
        <f t="shared" si="5"/>
        <v>200000</v>
      </c>
    </row>
    <row r="65" spans="1:8" ht="12.75">
      <c r="A65" s="12" t="s">
        <v>12</v>
      </c>
      <c r="B65" s="13" t="s">
        <v>23</v>
      </c>
      <c r="C65" s="12" t="s">
        <v>75</v>
      </c>
      <c r="D65" s="12" t="s">
        <v>79</v>
      </c>
      <c r="E65" s="12" t="s">
        <v>24</v>
      </c>
      <c r="F65" s="14">
        <v>0</v>
      </c>
      <c r="G65" s="14">
        <v>200000</v>
      </c>
      <c r="H65" s="14">
        <v>200000</v>
      </c>
    </row>
    <row r="66" spans="1:8" s="35" customFormat="1" ht="12.75">
      <c r="A66" s="32" t="s">
        <v>12</v>
      </c>
      <c r="B66" s="33" t="s">
        <v>125</v>
      </c>
      <c r="C66" s="32" t="s">
        <v>120</v>
      </c>
      <c r="D66" s="32"/>
      <c r="E66" s="32"/>
      <c r="F66" s="29">
        <v>15000</v>
      </c>
      <c r="G66" s="29"/>
      <c r="H66" s="29"/>
    </row>
    <row r="67" spans="1:8" s="40" customFormat="1" ht="51">
      <c r="A67" s="12" t="s">
        <v>12</v>
      </c>
      <c r="B67" s="13" t="s">
        <v>126</v>
      </c>
      <c r="C67" s="12" t="s">
        <v>120</v>
      </c>
      <c r="D67" s="12" t="s">
        <v>127</v>
      </c>
      <c r="E67" s="12"/>
      <c r="F67" s="14">
        <v>15000</v>
      </c>
      <c r="G67" s="14"/>
      <c r="H67" s="14"/>
    </row>
    <row r="68" spans="1:8" s="40" customFormat="1" ht="12.75">
      <c r="A68" s="12" t="s">
        <v>12</v>
      </c>
      <c r="B68" s="13" t="s">
        <v>128</v>
      </c>
      <c r="C68" s="12" t="s">
        <v>120</v>
      </c>
      <c r="D68" s="12" t="s">
        <v>129</v>
      </c>
      <c r="E68" s="12" t="s">
        <v>24</v>
      </c>
      <c r="F68" s="14">
        <v>15000</v>
      </c>
      <c r="G68" s="14"/>
      <c r="H68" s="14"/>
    </row>
    <row r="69" spans="1:8" s="35" customFormat="1" ht="12.75">
      <c r="A69" s="32" t="s">
        <v>12</v>
      </c>
      <c r="B69" s="33" t="s">
        <v>50</v>
      </c>
      <c r="C69" s="32" t="s">
        <v>51</v>
      </c>
      <c r="D69" s="32" t="s">
        <v>14</v>
      </c>
      <c r="E69" s="32" t="s">
        <v>14</v>
      </c>
      <c r="F69" s="29">
        <f>F70+F72+F74+F79+F81</f>
        <v>1477681.5</v>
      </c>
      <c r="G69" s="29" t="e">
        <f>G74</f>
        <v>#REF!</v>
      </c>
      <c r="H69" s="29" t="e">
        <f>H74</f>
        <v>#REF!</v>
      </c>
    </row>
    <row r="70" spans="1:8" s="35" customFormat="1" ht="25.5">
      <c r="A70" s="12" t="s">
        <v>12</v>
      </c>
      <c r="B70" s="13" t="s">
        <v>92</v>
      </c>
      <c r="C70" s="12" t="s">
        <v>51</v>
      </c>
      <c r="D70" s="12" t="s">
        <v>93</v>
      </c>
      <c r="E70" s="32"/>
      <c r="F70" s="29">
        <f>F71</f>
        <v>113333</v>
      </c>
      <c r="G70" s="29"/>
      <c r="H70" s="29"/>
    </row>
    <row r="71" spans="1:8" ht="12.75">
      <c r="A71" s="12" t="s">
        <v>12</v>
      </c>
      <c r="B71" s="13" t="s">
        <v>23</v>
      </c>
      <c r="C71" s="12" t="s">
        <v>51</v>
      </c>
      <c r="D71" s="12" t="s">
        <v>93</v>
      </c>
      <c r="E71" s="12" t="s">
        <v>24</v>
      </c>
      <c r="F71" s="14">
        <v>113333</v>
      </c>
      <c r="G71" s="14"/>
      <c r="H71" s="14"/>
    </row>
    <row r="72" spans="1:8" s="35" customFormat="1" ht="25.5">
      <c r="A72" s="32" t="s">
        <v>12</v>
      </c>
      <c r="B72" s="33" t="s">
        <v>130</v>
      </c>
      <c r="C72" s="12" t="s">
        <v>51</v>
      </c>
      <c r="D72" s="12" t="s">
        <v>124</v>
      </c>
      <c r="E72" s="32"/>
      <c r="F72" s="29">
        <f>F73</f>
        <v>397700</v>
      </c>
      <c r="G72" s="29"/>
      <c r="H72" s="29"/>
    </row>
    <row r="73" spans="1:8" ht="12.75">
      <c r="A73" s="12" t="s">
        <v>12</v>
      </c>
      <c r="B73" s="13" t="s">
        <v>23</v>
      </c>
      <c r="C73" s="12" t="s">
        <v>51</v>
      </c>
      <c r="D73" s="12" t="s">
        <v>124</v>
      </c>
      <c r="E73" s="12" t="s">
        <v>24</v>
      </c>
      <c r="F73" s="14">
        <v>397700</v>
      </c>
      <c r="G73" s="14"/>
      <c r="H73" s="14"/>
    </row>
    <row r="74" spans="1:8" s="35" customFormat="1" ht="12.75">
      <c r="A74" s="32" t="s">
        <v>12</v>
      </c>
      <c r="B74" s="33" t="s">
        <v>50</v>
      </c>
      <c r="C74" s="32" t="s">
        <v>51</v>
      </c>
      <c r="D74" s="32" t="s">
        <v>52</v>
      </c>
      <c r="E74" s="32" t="s">
        <v>14</v>
      </c>
      <c r="F74" s="29">
        <f>F75+F77</f>
        <v>940748.5</v>
      </c>
      <c r="G74" s="29" t="e">
        <f>G75+#REF!+G77</f>
        <v>#REF!</v>
      </c>
      <c r="H74" s="29" t="e">
        <f>H75+#REF!+H77</f>
        <v>#REF!</v>
      </c>
    </row>
    <row r="75" spans="1:8" ht="12.75">
      <c r="A75" s="12" t="s">
        <v>12</v>
      </c>
      <c r="B75" s="13" t="s">
        <v>53</v>
      </c>
      <c r="C75" s="12" t="s">
        <v>51</v>
      </c>
      <c r="D75" s="12" t="s">
        <v>54</v>
      </c>
      <c r="E75" s="12" t="s">
        <v>14</v>
      </c>
      <c r="F75" s="14">
        <f>F76</f>
        <v>525748</v>
      </c>
      <c r="G75" s="14">
        <f>G76</f>
        <v>400000</v>
      </c>
      <c r="H75" s="14">
        <f>H76</f>
        <v>400000</v>
      </c>
    </row>
    <row r="76" spans="1:8" ht="12.75">
      <c r="A76" s="12" t="s">
        <v>12</v>
      </c>
      <c r="B76" s="13" t="s">
        <v>23</v>
      </c>
      <c r="C76" s="12" t="s">
        <v>51</v>
      </c>
      <c r="D76" s="12" t="s">
        <v>54</v>
      </c>
      <c r="E76" s="12" t="s">
        <v>24</v>
      </c>
      <c r="F76" s="14">
        <v>525748</v>
      </c>
      <c r="G76" s="14">
        <v>400000</v>
      </c>
      <c r="H76" s="14">
        <v>400000</v>
      </c>
    </row>
    <row r="77" spans="1:8" ht="25.5">
      <c r="A77" s="12" t="s">
        <v>12</v>
      </c>
      <c r="B77" s="13" t="s">
        <v>55</v>
      </c>
      <c r="C77" s="12" t="s">
        <v>51</v>
      </c>
      <c r="D77" s="12" t="s">
        <v>56</v>
      </c>
      <c r="E77" s="12" t="s">
        <v>14</v>
      </c>
      <c r="F77" s="14">
        <f>F78</f>
        <v>415000.5</v>
      </c>
      <c r="G77" s="14">
        <f>G78</f>
        <v>584278</v>
      </c>
      <c r="H77" s="14">
        <f>H78</f>
        <v>584278</v>
      </c>
    </row>
    <row r="78" spans="1:8" ht="12.75">
      <c r="A78" s="12" t="s">
        <v>12</v>
      </c>
      <c r="B78" s="13" t="s">
        <v>23</v>
      </c>
      <c r="C78" s="12" t="s">
        <v>51</v>
      </c>
      <c r="D78" s="12" t="s">
        <v>56</v>
      </c>
      <c r="E78" s="12" t="s">
        <v>24</v>
      </c>
      <c r="F78" s="14">
        <v>415000.5</v>
      </c>
      <c r="G78" s="14">
        <v>584278</v>
      </c>
      <c r="H78" s="14">
        <v>584278</v>
      </c>
    </row>
    <row r="79" spans="1:8" s="35" customFormat="1" ht="25.5">
      <c r="A79" s="32" t="s">
        <v>12</v>
      </c>
      <c r="B79" s="33" t="s">
        <v>131</v>
      </c>
      <c r="C79" s="32" t="s">
        <v>51</v>
      </c>
      <c r="D79" s="32" t="s">
        <v>123</v>
      </c>
      <c r="E79" s="32"/>
      <c r="F79" s="29">
        <f>F80</f>
        <v>12300</v>
      </c>
      <c r="G79" s="29"/>
      <c r="H79" s="29"/>
    </row>
    <row r="80" spans="1:8" ht="12.75">
      <c r="A80" s="12" t="s">
        <v>12</v>
      </c>
      <c r="B80" s="13" t="s">
        <v>23</v>
      </c>
      <c r="C80" s="12" t="s">
        <v>51</v>
      </c>
      <c r="D80" s="12" t="s">
        <v>123</v>
      </c>
      <c r="E80" s="12" t="s">
        <v>24</v>
      </c>
      <c r="F80" s="14">
        <v>12300</v>
      </c>
      <c r="G80" s="14"/>
      <c r="H80" s="14"/>
    </row>
    <row r="81" spans="1:8" s="35" customFormat="1" ht="38.25">
      <c r="A81" s="32" t="s">
        <v>12</v>
      </c>
      <c r="B81" s="33" t="s">
        <v>132</v>
      </c>
      <c r="C81" s="32" t="s">
        <v>51</v>
      </c>
      <c r="D81" s="32" t="s">
        <v>133</v>
      </c>
      <c r="E81" s="32"/>
      <c r="F81" s="29">
        <f>F82</f>
        <v>13600</v>
      </c>
      <c r="G81" s="29"/>
      <c r="H81" s="29"/>
    </row>
    <row r="82" spans="1:8" ht="12.75">
      <c r="A82" s="12" t="s">
        <v>12</v>
      </c>
      <c r="B82" s="13" t="s">
        <v>23</v>
      </c>
      <c r="C82" s="12" t="s">
        <v>51</v>
      </c>
      <c r="D82" s="12" t="s">
        <v>133</v>
      </c>
      <c r="E82" s="12" t="s">
        <v>24</v>
      </c>
      <c r="F82" s="14">
        <v>13600</v>
      </c>
      <c r="G82" s="14"/>
      <c r="H82" s="14"/>
    </row>
    <row r="83" spans="1:8" s="35" customFormat="1" ht="12.75">
      <c r="A83" s="32" t="s">
        <v>12</v>
      </c>
      <c r="B83" s="33" t="s">
        <v>134</v>
      </c>
      <c r="C83" s="32" t="s">
        <v>121</v>
      </c>
      <c r="D83" s="32"/>
      <c r="E83" s="32"/>
      <c r="F83" s="29">
        <v>1500000</v>
      </c>
      <c r="G83" s="29"/>
      <c r="H83" s="29"/>
    </row>
    <row r="84" spans="1:8" ht="38.25">
      <c r="A84" s="12" t="s">
        <v>12</v>
      </c>
      <c r="B84" s="13" t="s">
        <v>135</v>
      </c>
      <c r="C84" s="12" t="s">
        <v>121</v>
      </c>
      <c r="D84" s="12" t="s">
        <v>136</v>
      </c>
      <c r="E84" s="12"/>
      <c r="F84" s="14">
        <v>1500000</v>
      </c>
      <c r="G84" s="14"/>
      <c r="H84" s="14"/>
    </row>
    <row r="85" spans="1:8" ht="12.75">
      <c r="A85" s="12" t="s">
        <v>12</v>
      </c>
      <c r="B85" s="13" t="s">
        <v>137</v>
      </c>
      <c r="C85" s="12" t="s">
        <v>121</v>
      </c>
      <c r="D85" s="12" t="s">
        <v>136</v>
      </c>
      <c r="E85" s="12" t="s">
        <v>67</v>
      </c>
      <c r="F85" s="14">
        <v>1500000</v>
      </c>
      <c r="G85" s="14"/>
      <c r="H85" s="14"/>
    </row>
    <row r="86" spans="1:8" s="34" customFormat="1" ht="12.75">
      <c r="A86" s="32" t="s">
        <v>12</v>
      </c>
      <c r="B86" s="33" t="s">
        <v>57</v>
      </c>
      <c r="C86" s="32" t="s">
        <v>58</v>
      </c>
      <c r="D86" s="32" t="s">
        <v>14</v>
      </c>
      <c r="E86" s="32" t="s">
        <v>14</v>
      </c>
      <c r="F86" s="29">
        <f>F87</f>
        <v>13000</v>
      </c>
      <c r="G86" s="29">
        <f aca="true" t="shared" si="6" ref="G86:H89">G87</f>
        <v>6000</v>
      </c>
      <c r="H86" s="29">
        <f t="shared" si="6"/>
        <v>6000</v>
      </c>
    </row>
    <row r="87" spans="1:8" s="30" customFormat="1" ht="12.75">
      <c r="A87" s="12" t="s">
        <v>12</v>
      </c>
      <c r="B87" s="13" t="s">
        <v>59</v>
      </c>
      <c r="C87" s="12" t="s">
        <v>60</v>
      </c>
      <c r="D87" s="12" t="s">
        <v>14</v>
      </c>
      <c r="E87" s="12" t="s">
        <v>14</v>
      </c>
      <c r="F87" s="14">
        <f>F88</f>
        <v>13000</v>
      </c>
      <c r="G87" s="14">
        <f t="shared" si="6"/>
        <v>6000</v>
      </c>
      <c r="H87" s="14">
        <f t="shared" si="6"/>
        <v>6000</v>
      </c>
    </row>
    <row r="88" spans="1:8" s="30" customFormat="1" ht="12.75">
      <c r="A88" s="12" t="s">
        <v>12</v>
      </c>
      <c r="B88" s="13" t="s">
        <v>61</v>
      </c>
      <c r="C88" s="12" t="s">
        <v>60</v>
      </c>
      <c r="D88" s="12" t="s">
        <v>62</v>
      </c>
      <c r="E88" s="12" t="s">
        <v>14</v>
      </c>
      <c r="F88" s="14">
        <f>F89</f>
        <v>13000</v>
      </c>
      <c r="G88" s="14">
        <f t="shared" si="6"/>
        <v>6000</v>
      </c>
      <c r="H88" s="14">
        <f t="shared" si="6"/>
        <v>6000</v>
      </c>
    </row>
    <row r="89" spans="1:8" s="30" customFormat="1" ht="25.5">
      <c r="A89" s="12" t="s">
        <v>12</v>
      </c>
      <c r="B89" s="13" t="s">
        <v>63</v>
      </c>
      <c r="C89" s="12" t="s">
        <v>60</v>
      </c>
      <c r="D89" s="12" t="s">
        <v>64</v>
      </c>
      <c r="E89" s="12" t="s">
        <v>14</v>
      </c>
      <c r="F89" s="14">
        <f>F90</f>
        <v>13000</v>
      </c>
      <c r="G89" s="14">
        <f t="shared" si="6"/>
        <v>6000</v>
      </c>
      <c r="H89" s="14">
        <f t="shared" si="6"/>
        <v>6000</v>
      </c>
    </row>
    <row r="90" spans="1:8" s="30" customFormat="1" ht="12.75">
      <c r="A90" s="12" t="s">
        <v>12</v>
      </c>
      <c r="B90" s="13" t="s">
        <v>65</v>
      </c>
      <c r="C90" s="12" t="s">
        <v>60</v>
      </c>
      <c r="D90" s="12" t="s">
        <v>64</v>
      </c>
      <c r="E90" s="12" t="s">
        <v>66</v>
      </c>
      <c r="F90" s="14">
        <v>13000</v>
      </c>
      <c r="G90" s="14">
        <v>6000</v>
      </c>
      <c r="H90" s="14">
        <v>6000</v>
      </c>
    </row>
    <row r="91" spans="1:8" ht="15.75">
      <c r="A91" s="26" t="s">
        <v>68</v>
      </c>
      <c r="B91" s="26"/>
      <c r="C91" s="26"/>
      <c r="D91" s="26"/>
      <c r="E91" s="26"/>
      <c r="F91" s="22">
        <f>F16</f>
        <v>10091533.18</v>
      </c>
      <c r="G91" s="22" t="e">
        <f>G16</f>
        <v>#REF!</v>
      </c>
      <c r="H91" s="22" t="e">
        <f>H16</f>
        <v>#REF!</v>
      </c>
    </row>
    <row r="93" spans="2:7" ht="15.75">
      <c r="B93" s="3"/>
      <c r="C93" s="2"/>
      <c r="D93" s="2"/>
      <c r="E93" s="2"/>
      <c r="F93" s="2"/>
      <c r="G93" s="2"/>
    </row>
  </sheetData>
  <sheetProtection/>
  <mergeCells count="8">
    <mergeCell ref="B2:H2"/>
    <mergeCell ref="G3:H3"/>
    <mergeCell ref="B5:H5"/>
    <mergeCell ref="G6:H6"/>
    <mergeCell ref="B8:H8"/>
    <mergeCell ref="A12:F12"/>
    <mergeCell ref="A11:H11"/>
    <mergeCell ref="G9:H9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Ивановна</dc:creator>
  <cp:keywords/>
  <dc:description/>
  <cp:lastModifiedBy>RePack by SPecialiST</cp:lastModifiedBy>
  <cp:lastPrinted>2013-08-05T01:03:57Z</cp:lastPrinted>
  <dcterms:created xsi:type="dcterms:W3CDTF">2009-11-16T08:07:36Z</dcterms:created>
  <dcterms:modified xsi:type="dcterms:W3CDTF">2013-08-05T01:03:59Z</dcterms:modified>
  <cp:category/>
  <cp:version/>
  <cp:contentType/>
  <cp:contentStatus/>
</cp:coreProperties>
</file>