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" sheetId="1" r:id="rId1"/>
  </sheets>
  <definedNames>
    <definedName name="_xlnm.Print_Titles" localSheetId="0">'прилож 3 ведомст'!$17:$18</definedName>
  </definedNames>
  <calcPr fullCalcOnLoad="1"/>
</workbook>
</file>

<file path=xl/sharedStrings.xml><?xml version="1.0" encoding="utf-8"?>
<sst xmlns="http://schemas.openxmlformats.org/spreadsheetml/2006/main" count="362" uniqueCount="142">
  <si>
    <t>Приложение 4</t>
  </si>
  <si>
    <t>Приложение 6</t>
  </si>
  <si>
    <t>к Решению Совета депутатов Тарутинского сельсовета</t>
  </si>
  <si>
    <t>от 29.97.2013 № 29-104Р</t>
  </si>
  <si>
    <t xml:space="preserve">               от 00.00.0000 № 00</t>
  </si>
  <si>
    <t>от 13.07.2013 № 27-101Р</t>
  </si>
  <si>
    <t>от 12.03.2013 № 24-89Р</t>
  </si>
  <si>
    <t>от 20.12.2012г. № 23-79Р</t>
  </si>
  <si>
    <t xml:space="preserve">ВЕДОМСТВЕННАЯ СТРУКТУРА  РАСХОДОВ  БЮДЖЕТА ТАРУТИНСКОГО СЕЛЬСОВЕТА </t>
  </si>
  <si>
    <t xml:space="preserve">                                                 НА 2013 ГОД</t>
  </si>
  <si>
    <t>(руб.)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</si>
  <si>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</si>
  <si>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</si>
  <si>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</si>
  <si>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</si>
  <si>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</si>
  <si>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на 2013 год</t>
  </si>
  <si>
    <t>Сумма на 2012 год</t>
  </si>
  <si>
    <t>1</t>
  </si>
  <si>
    <t>2</t>
  </si>
  <si>
    <t>3</t>
  </si>
  <si>
    <t>4</t>
  </si>
  <si>
    <t>5</t>
  </si>
  <si>
    <t>6</t>
  </si>
  <si>
    <t>7</t>
  </si>
  <si>
    <t>8</t>
  </si>
  <si>
    <t>822</t>
  </si>
  <si>
    <t>Администрация Тарутинского сельсовета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</si>
  <si>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</si>
  <si>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</si>
  <si>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</si>
  <si>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</si>
  <si>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</si>
  <si>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</si>
  <si>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</si>
  <si>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</si>
  <si>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</si>
  <si>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</si>
  <si>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</si>
  <si>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</si>
  <si>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</si>
  <si>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</si>
  <si>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</si>
  <si>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</si>
  <si>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</si>
  <si>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</si>
  <si>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иных органов</t>
  </si>
  <si>
    <t>0020460</t>
  </si>
  <si>
    <t xml:space="preserve">Прочие межбюджетные трансферты общего характера </t>
  </si>
  <si>
    <t>5210601</t>
  </si>
  <si>
    <t>017</t>
  </si>
  <si>
    <t>Резервный фонд</t>
  </si>
  <si>
    <t>0111</t>
  </si>
  <si>
    <t>0070500</t>
  </si>
  <si>
    <t>013</t>
  </si>
  <si>
    <t>Другие общегосударственные вопросы</t>
  </si>
  <si>
    <t>0113</t>
  </si>
  <si>
    <t>9210000</t>
  </si>
  <si>
    <t xml:space="preserve">Реализация переданных  государственных полномочий </t>
  </si>
  <si>
    <t>Осуществление государственных полномочий по составлению протоколов об административных правонарушениях</t>
  </si>
  <si>
    <t>9210271</t>
  </si>
  <si>
    <t>5210611</t>
  </si>
  <si>
    <t>Осуществление государственных полномлчий по составлению протоколов об администравных правонарушениях</t>
  </si>
  <si>
    <t>0920300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</si>
  <si>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</si>
  <si>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</si>
  <si>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</si>
  <si>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</si>
  <si>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</si>
  <si>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</si>
  <si>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</si>
  <si>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</si>
  <si>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Обеспечение пожарной безопасности</t>
  </si>
  <si>
    <t>0310</t>
  </si>
  <si>
    <t>7953300</t>
  </si>
  <si>
    <t>Ведомственная целевая программа "Обеспечение пожарной безопаснояти Ачинского района на 2011-2013 гг"</t>
  </si>
  <si>
    <t>5227202</t>
  </si>
  <si>
    <t>Национальная экономика</t>
  </si>
  <si>
    <t>0400</t>
  </si>
  <si>
    <t>Дорожное хозяйство (дорожные фонды)</t>
  </si>
  <si>
    <t>0409</t>
  </si>
  <si>
    <t xml:space="preserve">Строительство, модернизация, ремонт и содержание автообильных дорог общего пользования, в том числе дорог в поселениях (за исключением автомобильных дорог федерального значения) </t>
  </si>
  <si>
    <t>3150201</t>
  </si>
  <si>
    <t>Содержание автомобильных дорог общего пользования местного значения городских округов, городских и сельских поселений</t>
  </si>
  <si>
    <t>5222031</t>
  </si>
  <si>
    <t>5225104</t>
  </si>
  <si>
    <t>9225104</t>
  </si>
  <si>
    <t>Софинансирование на содержание автомобильных дорог общего пользования местного значения городских округов, городских и сельских поселений</t>
  </si>
  <si>
    <t>9222031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</si>
  <si>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</si>
  <si>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</si>
  <si>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</si>
  <si>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</si>
  <si>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</si>
  <si>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</si>
  <si>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</si>
  <si>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</si>
  <si>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</si>
  <si>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</si>
  <si>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</si>
  <si>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</si>
  <si>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Коммунальное хозяйство</t>
  </si>
  <si>
    <t>0502</t>
  </si>
  <si>
    <t xml:space="preserve">Иные межбюджетные трансферты бюджетам муниципальных районоа из бюджетов поселений на осуществлении части полномочий по решению вопросов по организации в границах поселений тепло-, водоснабжения населения и водоотведения </t>
  </si>
  <si>
    <t>5210605</t>
  </si>
  <si>
    <t xml:space="preserve">Иные межбюджетные трансферты </t>
  </si>
  <si>
    <t>5510605</t>
  </si>
  <si>
    <t>Благоустройство</t>
  </si>
  <si>
    <t>0503</t>
  </si>
  <si>
    <t>Организация и проведение акарицидных обработок мест массового отдыха населения</t>
  </si>
  <si>
    <t>5205500</t>
  </si>
  <si>
    <t xml:space="preserve">Реализация проектов по благоустройству территорий поселений, городских округов </t>
  </si>
  <si>
    <t>5225106</t>
  </si>
  <si>
    <t>5225109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</si>
  <si>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</si>
  <si>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</si>
  <si>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</si>
  <si>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</si>
  <si>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</si>
  <si>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 xml:space="preserve">Софинансирование за счет средств бюджетов поселений проектов по благоустройству территорий поселений </t>
  </si>
  <si>
    <t>9225106</t>
  </si>
  <si>
    <t>9225109</t>
  </si>
  <si>
    <t xml:space="preserve">Софинансирование за счет средств местного бюджета организации проведения акарицидных обработок мест массового отдыха населения </t>
  </si>
  <si>
    <t>9225500</t>
  </si>
  <si>
    <t>Другие вопросы в области жилищно-коммунального хозяйства</t>
  </si>
  <si>
    <t>0505</t>
  </si>
  <si>
    <t xml:space="preserve">Реализация неотложных мероприятий по повышению эксплуатационной надежности объектов жизнеобеспечения муниципальных образований </t>
  </si>
  <si>
    <t>5226001</t>
  </si>
  <si>
    <t>Иные межбюджетные трансферты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</si>
  <si>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</si>
  <si>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</si>
  <si>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</si>
  <si>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</si>
  <si>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</si>
  <si>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</si>
  <si>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</si>
  <si>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</si>
  <si>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</si>
  <si>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</si>
  <si>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ВСЕГО</t>
  </si>
  <si>
    <t>Субсидии бюджетам муниципальных образований края на реализацию мероприятий по благоустройству поселений городских округов и приобретение коммунальной техники для благоустройства территории в связи с достижением наилучших значений показателей по благоустройству</t>
  </si>
  <si>
    <t>Софинансирование за счет средств местноо бюджета субсидии  бюджетам муниципальных образований края на реализацию мероприятий по благоустройству поселений городских округов и приобретение коммунальной техники для благоустройства территории в связи с достижением наилучших значений показателей по благоустройству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</si>
</sst>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6" fontId="7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7" fontId="7" fillId="0" borderId="10" xfId="0" applyNumberFormat="1" applyFont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166" fontId="8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J96" sqref="J96"/>
    </sheetView>
  </sheetViews>
  <sheetFormatPr defaultColWidth="9.00390625" defaultRowHeight="12.75"/>
  <cols>
    <col min="1" max="1" width="3.75390625" style="0" customWidth="1"/>
    <col min="2" max="2" width="56.00390625" style="0" customWidth="1"/>
    <col min="3" max="3" width="4.875" style="0" customWidth="1"/>
    <col min="4" max="4" width="8.25390625" style="0" customWidth="1"/>
    <col min="5" max="5" width="4.25390625" style="0" customWidth="1"/>
    <col min="6" max="6" width="23.375" style="0" customWidth="1"/>
    <col min="7" max="8" width="0" style="0" hidden="1" customWidth="1"/>
  </cols>
  <sheetData>
    <row r="1" spans="2:8" ht="15.75">
      <c r="B1" s="1"/>
      <c r="C1" s="1"/>
      <c r="D1" s="1"/>
      <c r="E1" s="1"/>
      <c r="F1" s="2" t="s">
        <v>0</v>
      </c>
      <c r="G1" s="2" t="s">
        <v>1</v>
      </c>
      <c r="H1" s="3" t="s">
        <v>1</v>
      </c>
    </row>
    <row r="2" spans="2:8" ht="12.75">
      <c r="B2" s="41" t="s">
        <v>2</v>
      </c>
      <c r="C2" s="41"/>
      <c r="D2" s="41"/>
      <c r="E2" s="41"/>
      <c r="F2" s="41"/>
      <c r="G2" s="41"/>
      <c r="H2" s="41"/>
    </row>
    <row r="3" spans="2:8" ht="15.75">
      <c r="B3" s="1"/>
      <c r="C3" s="1"/>
      <c r="D3" s="1"/>
      <c r="E3" s="4"/>
      <c r="F3" s="5" t="s">
        <v>3</v>
      </c>
      <c r="G3" s="42" t="s">
        <v>4</v>
      </c>
      <c r="H3" s="42"/>
    </row>
    <row r="4" spans="2:8" ht="15.75">
      <c r="B4" s="1"/>
      <c r="C4" s="1"/>
      <c r="D4" s="1"/>
      <c r="E4" s="1"/>
      <c r="F4" s="2" t="s">
        <v>0</v>
      </c>
      <c r="G4" s="2" t="s">
        <v>1</v>
      </c>
      <c r="H4" s="3" t="s">
        <v>1</v>
      </c>
    </row>
    <row r="5" spans="2:8" ht="12.75">
      <c r="B5" s="41" t="s">
        <v>2</v>
      </c>
      <c r="C5" s="41"/>
      <c r="D5" s="41"/>
      <c r="E5" s="41"/>
      <c r="F5" s="41"/>
      <c r="G5" s="41"/>
      <c r="H5" s="41"/>
    </row>
    <row r="6" spans="2:8" ht="15.75">
      <c r="B6" s="1"/>
      <c r="C6" s="1"/>
      <c r="D6" s="1"/>
      <c r="E6" s="4"/>
      <c r="F6" s="5" t="s">
        <v>5</v>
      </c>
      <c r="G6" s="42" t="s">
        <v>4</v>
      </c>
      <c r="H6" s="42"/>
    </row>
    <row r="7" spans="2:8" ht="15.75">
      <c r="B7" s="1"/>
      <c r="C7" s="1"/>
      <c r="D7" s="1"/>
      <c r="E7" s="1"/>
      <c r="F7" s="2" t="s">
        <v>0</v>
      </c>
      <c r="G7" s="2" t="s">
        <v>1</v>
      </c>
      <c r="H7" s="3" t="s">
        <v>1</v>
      </c>
    </row>
    <row r="8" spans="2:8" ht="12.75">
      <c r="B8" s="41" t="s">
        <v>2</v>
      </c>
      <c r="C8" s="41"/>
      <c r="D8" s="41"/>
      <c r="E8" s="41"/>
      <c r="F8" s="41"/>
      <c r="G8" s="41"/>
      <c r="H8" s="41"/>
    </row>
    <row r="9" spans="2:8" ht="15.75">
      <c r="B9" s="1"/>
      <c r="C9" s="1"/>
      <c r="D9" s="1"/>
      <c r="E9" s="4"/>
      <c r="F9" s="6" t="s">
        <v>6</v>
      </c>
      <c r="G9" s="42" t="s">
        <v>4</v>
      </c>
      <c r="H9" s="42"/>
    </row>
    <row r="10" spans="1:8" ht="15.75">
      <c r="A10" s="7"/>
      <c r="B10" s="1"/>
      <c r="C10" s="1"/>
      <c r="D10" s="1"/>
      <c r="E10" s="1"/>
      <c r="F10" s="2" t="s">
        <v>1</v>
      </c>
      <c r="G10" s="2" t="s">
        <v>1</v>
      </c>
      <c r="H10" s="3" t="s">
        <v>1</v>
      </c>
    </row>
    <row r="11" spans="1:8" ht="15.75">
      <c r="A11" s="7"/>
      <c r="B11" s="41" t="s">
        <v>2</v>
      </c>
      <c r="C11" s="41"/>
      <c r="D11" s="41"/>
      <c r="E11" s="41"/>
      <c r="F11" s="41"/>
      <c r="G11" s="41"/>
      <c r="H11" s="41"/>
    </row>
    <row r="12" spans="1:9" ht="15.75">
      <c r="A12" s="7"/>
      <c r="B12" s="1"/>
      <c r="C12" s="1"/>
      <c r="D12" s="1"/>
      <c r="E12" s="4"/>
      <c r="F12" s="6" t="s">
        <v>7</v>
      </c>
      <c r="G12" s="42" t="s">
        <v>4</v>
      </c>
      <c r="H12" s="42"/>
      <c r="I12" s="8"/>
    </row>
    <row r="13" spans="1:8" ht="15.75">
      <c r="A13" s="7"/>
      <c r="B13" s="1"/>
      <c r="C13" s="1"/>
      <c r="D13" s="1"/>
      <c r="E13" s="4"/>
      <c r="F13" s="9"/>
      <c r="G13" s="10"/>
      <c r="H13" s="10"/>
    </row>
    <row r="14" spans="1:8" ht="15.75">
      <c r="A14" s="43" t="s">
        <v>8</v>
      </c>
      <c r="B14" s="43"/>
      <c r="C14" s="43"/>
      <c r="D14" s="43"/>
      <c r="E14" s="43"/>
      <c r="F14" s="43"/>
      <c r="G14" s="43"/>
      <c r="H14" s="43"/>
    </row>
    <row r="15" spans="1:8" ht="15.75">
      <c r="A15" s="44" t="s">
        <v>9</v>
      </c>
      <c r="B15" s="44"/>
      <c r="C15" s="44"/>
      <c r="D15" s="44"/>
      <c r="E15" s="44"/>
      <c r="F15" s="44"/>
      <c r="G15" s="11"/>
      <c r="H15" s="11"/>
    </row>
    <row r="16" spans="1:8" ht="15.75">
      <c r="A16" s="7"/>
      <c r="B16" s="1"/>
      <c r="C16" s="1"/>
      <c r="D16" s="1"/>
      <c r="E16" s="1"/>
      <c r="F16" s="6"/>
      <c r="G16" s="6"/>
      <c r="H16" s="12" t="s">
        <v>10</v>
      </c>
    </row>
    <row r="17" spans="1:11" ht="96.75">
      <c r="A17" s="13" t="s">
        <v>11</v>
      </c>
      <c r="B17" s="14" t="s">
        <v>12</v>
      </c>
      <c r="C17" s="15" t="s">
        <v>13</v>
      </c>
      <c r="D17" s="15" t="s">
        <v>14</v>
      </c>
      <c r="E17" s="15" t="s">
        <v>15</v>
      </c>
      <c r="F17" s="16" t="s">
        <v>16</v>
      </c>
      <c r="G17" s="16" t="s">
        <v>17</v>
      </c>
      <c r="H17" s="16" t="s">
        <v>16</v>
      </c>
      <c r="K17" s="6"/>
    </row>
    <row r="18" spans="1:8" ht="15.75">
      <c r="A18" s="17" t="s">
        <v>18</v>
      </c>
      <c r="B18" s="17" t="s">
        <v>19</v>
      </c>
      <c r="C18" s="17" t="s">
        <v>20</v>
      </c>
      <c r="D18" s="17" t="s">
        <v>21</v>
      </c>
      <c r="E18" s="17" t="s">
        <v>22</v>
      </c>
      <c r="F18" s="17" t="s">
        <v>23</v>
      </c>
      <c r="G18" s="17" t="s">
        <v>24</v>
      </c>
      <c r="H18" s="17" t="s">
        <v>25</v>
      </c>
    </row>
    <row r="19" spans="1:8" ht="12.75">
      <c r="A19" s="18" t="s">
        <v>26</v>
      </c>
      <c r="B19" s="19" t="s">
        <v>27</v>
      </c>
      <c r="C19" s="18"/>
      <c r="D19" s="18"/>
      <c r="E19" s="18"/>
      <c r="F19" s="20">
        <f>F20+F43+F48+F51+F64+F93</f>
        <v>14418677.18</v>
      </c>
      <c r="G19" s="20" t="e">
        <f>G20+G43+#REF!+G64+#REF!+#REF!+G93+#REF!</f>
        <v>#REF!</v>
      </c>
      <c r="H19" s="20" t="e">
        <f>H20+H43+#REF!+H64+#REF!+#REF!+H93+#REF!</f>
        <v>#REF!</v>
      </c>
    </row>
    <row r="20" spans="1:8" ht="12.75">
      <c r="A20" s="21" t="s">
        <v>26</v>
      </c>
      <c r="B20" s="22" t="s">
        <v>28</v>
      </c>
      <c r="C20" s="21" t="s">
        <v>29</v>
      </c>
      <c r="D20" s="21"/>
      <c r="E20" s="21"/>
      <c r="F20" s="23">
        <f>F21+F25+F29+F36+F37</f>
        <v>4169993.68</v>
      </c>
      <c r="G20" s="24">
        <f>G21+G25+G29+G37</f>
        <v>3414292</v>
      </c>
      <c r="H20" s="24">
        <f>H21+H25+H29+H37</f>
        <v>3414292</v>
      </c>
    </row>
    <row r="21" spans="1:8" ht="25.5">
      <c r="A21" s="21" t="s">
        <v>26</v>
      </c>
      <c r="B21" s="22" t="s">
        <v>30</v>
      </c>
      <c r="C21" s="21" t="s">
        <v>31</v>
      </c>
      <c r="D21" s="21"/>
      <c r="E21" s="21"/>
      <c r="F21" s="24">
        <f aca="true" t="shared" si="0" ref="F21:H23">F22</f>
        <v>534650</v>
      </c>
      <c r="G21" s="24">
        <f t="shared" si="0"/>
        <v>401286</v>
      </c>
      <c r="H21" s="24">
        <f t="shared" si="0"/>
        <v>401286</v>
      </c>
    </row>
    <row r="22" spans="1:8" ht="38.25">
      <c r="A22" s="21" t="s">
        <v>26</v>
      </c>
      <c r="B22" s="22" t="s">
        <v>32</v>
      </c>
      <c r="C22" s="21" t="s">
        <v>31</v>
      </c>
      <c r="D22" s="21" t="s">
        <v>33</v>
      </c>
      <c r="E22" s="21"/>
      <c r="F22" s="24">
        <f t="shared" si="0"/>
        <v>534650</v>
      </c>
      <c r="G22" s="24">
        <f t="shared" si="0"/>
        <v>401286</v>
      </c>
      <c r="H22" s="24">
        <f t="shared" si="0"/>
        <v>401286</v>
      </c>
    </row>
    <row r="23" spans="1:8" ht="12.75">
      <c r="A23" s="21" t="s">
        <v>26</v>
      </c>
      <c r="B23" s="22" t="s">
        <v>34</v>
      </c>
      <c r="C23" s="21" t="s">
        <v>31</v>
      </c>
      <c r="D23" s="21" t="s">
        <v>35</v>
      </c>
      <c r="E23" s="21"/>
      <c r="F23" s="24">
        <f t="shared" si="0"/>
        <v>534650</v>
      </c>
      <c r="G23" s="24">
        <f t="shared" si="0"/>
        <v>401286</v>
      </c>
      <c r="H23" s="24">
        <f t="shared" si="0"/>
        <v>401286</v>
      </c>
    </row>
    <row r="24" spans="1:8" ht="12.75">
      <c r="A24" s="21" t="s">
        <v>26</v>
      </c>
      <c r="B24" s="22" t="s">
        <v>36</v>
      </c>
      <c r="C24" s="21" t="s">
        <v>31</v>
      </c>
      <c r="D24" s="21" t="s">
        <v>35</v>
      </c>
      <c r="E24" s="21" t="s">
        <v>37</v>
      </c>
      <c r="F24" s="24">
        <v>534650</v>
      </c>
      <c r="G24" s="24">
        <v>401286</v>
      </c>
      <c r="H24" s="24">
        <v>401286</v>
      </c>
    </row>
    <row r="25" spans="1:8" ht="38.25">
      <c r="A25" s="21" t="s">
        <v>26</v>
      </c>
      <c r="B25" s="22" t="s">
        <v>38</v>
      </c>
      <c r="C25" s="21" t="s">
        <v>39</v>
      </c>
      <c r="D25" s="21"/>
      <c r="E25" s="21"/>
      <c r="F25" s="24">
        <f aca="true" t="shared" si="1" ref="F25:H27">F26</f>
        <v>433210</v>
      </c>
      <c r="G25" s="24">
        <f t="shared" si="1"/>
        <v>401286</v>
      </c>
      <c r="H25" s="24">
        <f t="shared" si="1"/>
        <v>401286</v>
      </c>
    </row>
    <row r="26" spans="1:8" ht="38.25">
      <c r="A26" s="21" t="s">
        <v>26</v>
      </c>
      <c r="B26" s="22" t="s">
        <v>32</v>
      </c>
      <c r="C26" s="21" t="s">
        <v>39</v>
      </c>
      <c r="D26" s="21" t="s">
        <v>33</v>
      </c>
      <c r="E26" s="21"/>
      <c r="F26" s="24">
        <f t="shared" si="1"/>
        <v>433210</v>
      </c>
      <c r="G26" s="24">
        <f t="shared" si="1"/>
        <v>401286</v>
      </c>
      <c r="H26" s="24">
        <f t="shared" si="1"/>
        <v>401286</v>
      </c>
    </row>
    <row r="27" spans="1:8" ht="13.5" customHeight="1">
      <c r="A27" s="21" t="s">
        <v>26</v>
      </c>
      <c r="B27" s="22" t="s">
        <v>40</v>
      </c>
      <c r="C27" s="21" t="s">
        <v>39</v>
      </c>
      <c r="D27" s="21" t="s">
        <v>41</v>
      </c>
      <c r="E27" s="21"/>
      <c r="F27" s="24">
        <f t="shared" si="1"/>
        <v>433210</v>
      </c>
      <c r="G27" s="24">
        <f t="shared" si="1"/>
        <v>401286</v>
      </c>
      <c r="H27" s="24">
        <f t="shared" si="1"/>
        <v>401286</v>
      </c>
    </row>
    <row r="28" spans="1:8" ht="12.75">
      <c r="A28" s="21" t="s">
        <v>26</v>
      </c>
      <c r="B28" s="22" t="s">
        <v>36</v>
      </c>
      <c r="C28" s="21" t="s">
        <v>39</v>
      </c>
      <c r="D28" s="21" t="s">
        <v>41</v>
      </c>
      <c r="E28" s="21" t="s">
        <v>37</v>
      </c>
      <c r="F28" s="24">
        <v>433210</v>
      </c>
      <c r="G28" s="24">
        <v>401286</v>
      </c>
      <c r="H28" s="24">
        <v>401286</v>
      </c>
    </row>
    <row r="29" spans="1:8" ht="38.25">
      <c r="A29" s="21" t="s">
        <v>26</v>
      </c>
      <c r="B29" s="22" t="s">
        <v>42</v>
      </c>
      <c r="C29" s="21" t="s">
        <v>43</v>
      </c>
      <c r="D29" s="21"/>
      <c r="E29" s="21"/>
      <c r="F29" s="24">
        <f>F30+F34</f>
        <v>3106451.68</v>
      </c>
      <c r="G29" s="24">
        <f aca="true" t="shared" si="2" ref="G29:H32">G30</f>
        <v>2608220</v>
      </c>
      <c r="H29" s="24">
        <f t="shared" si="2"/>
        <v>2608220</v>
      </c>
    </row>
    <row r="30" spans="1:8" ht="38.25">
      <c r="A30" s="21" t="s">
        <v>26</v>
      </c>
      <c r="B30" s="22" t="s">
        <v>32</v>
      </c>
      <c r="C30" s="21" t="s">
        <v>43</v>
      </c>
      <c r="D30" s="21" t="s">
        <v>33</v>
      </c>
      <c r="E30" s="21"/>
      <c r="F30" s="24">
        <f>F31</f>
        <v>2731911.68</v>
      </c>
      <c r="G30" s="24">
        <f t="shared" si="2"/>
        <v>2608220</v>
      </c>
      <c r="H30" s="24">
        <f t="shared" si="2"/>
        <v>2608220</v>
      </c>
    </row>
    <row r="31" spans="1:8" ht="12.75">
      <c r="A31" s="25" t="s">
        <v>26</v>
      </c>
      <c r="B31" s="26" t="s">
        <v>44</v>
      </c>
      <c r="C31" s="25" t="s">
        <v>43</v>
      </c>
      <c r="D31" s="25" t="s">
        <v>45</v>
      </c>
      <c r="E31" s="25"/>
      <c r="F31" s="27">
        <f>F32</f>
        <v>2731911.68</v>
      </c>
      <c r="G31" s="27">
        <f t="shared" si="2"/>
        <v>2608220</v>
      </c>
      <c r="H31" s="27">
        <f t="shared" si="2"/>
        <v>2608220</v>
      </c>
    </row>
    <row r="32" spans="1:8" ht="12.75">
      <c r="A32" s="25" t="s">
        <v>26</v>
      </c>
      <c r="B32" s="26" t="s">
        <v>46</v>
      </c>
      <c r="C32" s="25" t="s">
        <v>43</v>
      </c>
      <c r="D32" s="25" t="s">
        <v>47</v>
      </c>
      <c r="E32" s="25"/>
      <c r="F32" s="27">
        <f>F33</f>
        <v>2731911.68</v>
      </c>
      <c r="G32" s="27">
        <f t="shared" si="2"/>
        <v>2608220</v>
      </c>
      <c r="H32" s="27">
        <f t="shared" si="2"/>
        <v>2608220</v>
      </c>
    </row>
    <row r="33" spans="1:8" ht="12.75">
      <c r="A33" s="25" t="s">
        <v>26</v>
      </c>
      <c r="B33" s="26" t="s">
        <v>36</v>
      </c>
      <c r="C33" s="25" t="s">
        <v>43</v>
      </c>
      <c r="D33" s="25" t="s">
        <v>47</v>
      </c>
      <c r="E33" s="25" t="s">
        <v>37</v>
      </c>
      <c r="F33" s="27">
        <v>2731911.68</v>
      </c>
      <c r="G33" s="27">
        <v>2608220</v>
      </c>
      <c r="H33" s="27">
        <v>2608220</v>
      </c>
    </row>
    <row r="34" spans="1:8" ht="12.75">
      <c r="A34" s="25" t="s">
        <v>26</v>
      </c>
      <c r="B34" s="26" t="s">
        <v>48</v>
      </c>
      <c r="C34" s="25" t="s">
        <v>43</v>
      </c>
      <c r="D34" s="25" t="s">
        <v>49</v>
      </c>
      <c r="E34" s="25" t="s">
        <v>50</v>
      </c>
      <c r="F34" s="27">
        <v>374540</v>
      </c>
      <c r="G34" s="27"/>
      <c r="H34" s="27"/>
    </row>
    <row r="35" ht="12.75" hidden="1"/>
    <row r="36" spans="1:8" ht="12.75">
      <c r="A36" s="25" t="s">
        <v>26</v>
      </c>
      <c r="B36" s="26" t="s">
        <v>51</v>
      </c>
      <c r="C36" s="25" t="s">
        <v>52</v>
      </c>
      <c r="D36" s="25" t="s">
        <v>53</v>
      </c>
      <c r="E36" s="25" t="s">
        <v>54</v>
      </c>
      <c r="F36" s="28">
        <v>5000</v>
      </c>
      <c r="G36" s="27"/>
      <c r="H36" s="27"/>
    </row>
    <row r="37" spans="1:8" ht="12.75">
      <c r="A37" s="21" t="s">
        <v>26</v>
      </c>
      <c r="B37" s="22" t="s">
        <v>55</v>
      </c>
      <c r="C37" s="21" t="s">
        <v>56</v>
      </c>
      <c r="D37" s="21" t="s">
        <v>57</v>
      </c>
      <c r="E37" s="21"/>
      <c r="F37" s="20">
        <f>F38+F41+F42</f>
        <v>90682</v>
      </c>
      <c r="G37" s="24">
        <f aca="true" t="shared" si="3" ref="G37:H39">G38</f>
        <v>3500</v>
      </c>
      <c r="H37" s="24">
        <f t="shared" si="3"/>
        <v>3500</v>
      </c>
    </row>
    <row r="38" spans="1:8" ht="12.75">
      <c r="A38" s="21" t="s">
        <v>26</v>
      </c>
      <c r="B38" s="22" t="s">
        <v>58</v>
      </c>
      <c r="C38" s="21" t="s">
        <v>56</v>
      </c>
      <c r="D38" s="21" t="s">
        <v>57</v>
      </c>
      <c r="E38" s="21"/>
      <c r="F38" s="24">
        <f>F39</f>
        <v>7106</v>
      </c>
      <c r="G38" s="24">
        <f t="shared" si="3"/>
        <v>3500</v>
      </c>
      <c r="H38" s="24">
        <f t="shared" si="3"/>
        <v>3500</v>
      </c>
    </row>
    <row r="39" spans="1:8" ht="25.5">
      <c r="A39" s="21" t="s">
        <v>26</v>
      </c>
      <c r="B39" s="22" t="s">
        <v>59</v>
      </c>
      <c r="C39" s="21" t="s">
        <v>56</v>
      </c>
      <c r="D39" s="21" t="s">
        <v>60</v>
      </c>
      <c r="E39" s="21"/>
      <c r="F39" s="24">
        <f>F40</f>
        <v>7106</v>
      </c>
      <c r="G39" s="24">
        <f t="shared" si="3"/>
        <v>3500</v>
      </c>
      <c r="H39" s="24">
        <f t="shared" si="3"/>
        <v>3500</v>
      </c>
    </row>
    <row r="40" spans="1:8" ht="12.75">
      <c r="A40" s="21" t="s">
        <v>26</v>
      </c>
      <c r="B40" s="22" t="s">
        <v>36</v>
      </c>
      <c r="C40" s="21" t="s">
        <v>56</v>
      </c>
      <c r="D40" s="21" t="s">
        <v>60</v>
      </c>
      <c r="E40" s="21" t="s">
        <v>37</v>
      </c>
      <c r="F40" s="24">
        <v>7106</v>
      </c>
      <c r="G40" s="24">
        <v>3500</v>
      </c>
      <c r="H40" s="24">
        <v>3500</v>
      </c>
    </row>
    <row r="41" spans="1:8" ht="12.75">
      <c r="A41" s="25" t="s">
        <v>26</v>
      </c>
      <c r="B41" s="26" t="s">
        <v>48</v>
      </c>
      <c r="C41" s="25" t="s">
        <v>56</v>
      </c>
      <c r="D41" s="25" t="s">
        <v>61</v>
      </c>
      <c r="E41" s="25" t="s">
        <v>50</v>
      </c>
      <c r="F41" s="27">
        <v>5000</v>
      </c>
      <c r="G41" s="27"/>
      <c r="H41" s="27"/>
    </row>
    <row r="42" spans="1:8" ht="25.5">
      <c r="A42" s="25" t="s">
        <v>26</v>
      </c>
      <c r="B42" s="26" t="s">
        <v>62</v>
      </c>
      <c r="C42" s="25" t="s">
        <v>56</v>
      </c>
      <c r="D42" s="25" t="s">
        <v>63</v>
      </c>
      <c r="E42" s="25" t="s">
        <v>37</v>
      </c>
      <c r="F42" s="27">
        <v>78576</v>
      </c>
      <c r="G42" s="27"/>
      <c r="H42" s="27"/>
    </row>
    <row r="43" spans="1:8" ht="12.75">
      <c r="A43" s="21" t="s">
        <v>26</v>
      </c>
      <c r="B43" s="22" t="s">
        <v>64</v>
      </c>
      <c r="C43" s="21" t="s">
        <v>65</v>
      </c>
      <c r="D43" s="21"/>
      <c r="E43" s="21"/>
      <c r="F43" s="20">
        <f aca="true" t="shared" si="4" ref="F43:H46">F44</f>
        <v>225111</v>
      </c>
      <c r="G43" s="24">
        <f t="shared" si="4"/>
        <v>217638</v>
      </c>
      <c r="H43" s="24">
        <f t="shared" si="4"/>
        <v>217638</v>
      </c>
    </row>
    <row r="44" spans="1:8" ht="12.75">
      <c r="A44" s="21" t="s">
        <v>26</v>
      </c>
      <c r="B44" s="22" t="s">
        <v>66</v>
      </c>
      <c r="C44" s="21" t="s">
        <v>67</v>
      </c>
      <c r="D44" s="21"/>
      <c r="E44" s="21"/>
      <c r="F44" s="24">
        <f t="shared" si="4"/>
        <v>225111</v>
      </c>
      <c r="G44" s="24">
        <f t="shared" si="4"/>
        <v>217638</v>
      </c>
      <c r="H44" s="24">
        <f t="shared" si="4"/>
        <v>217638</v>
      </c>
    </row>
    <row r="45" spans="1:8" ht="12.75">
      <c r="A45" s="21" t="s">
        <v>26</v>
      </c>
      <c r="B45" s="22" t="s">
        <v>68</v>
      </c>
      <c r="C45" s="21" t="s">
        <v>67</v>
      </c>
      <c r="D45" s="21" t="s">
        <v>69</v>
      </c>
      <c r="E45" s="21"/>
      <c r="F45" s="24">
        <f t="shared" si="4"/>
        <v>225111</v>
      </c>
      <c r="G45" s="24">
        <f t="shared" si="4"/>
        <v>217638</v>
      </c>
      <c r="H45" s="24">
        <f t="shared" si="4"/>
        <v>217638</v>
      </c>
    </row>
    <row r="46" spans="1:8" ht="25.5">
      <c r="A46" s="21" t="s">
        <v>26</v>
      </c>
      <c r="B46" s="22" t="s">
        <v>70</v>
      </c>
      <c r="C46" s="21" t="s">
        <v>67</v>
      </c>
      <c r="D46" s="21" t="s">
        <v>71</v>
      </c>
      <c r="E46" s="21"/>
      <c r="F46" s="24">
        <f t="shared" si="4"/>
        <v>225111</v>
      </c>
      <c r="G46" s="24">
        <f t="shared" si="4"/>
        <v>217638</v>
      </c>
      <c r="H46" s="24">
        <f t="shared" si="4"/>
        <v>217638</v>
      </c>
    </row>
    <row r="47" spans="1:8" ht="12.75">
      <c r="A47" s="21" t="s">
        <v>26</v>
      </c>
      <c r="B47" s="22" t="s">
        <v>36</v>
      </c>
      <c r="C47" s="21" t="s">
        <v>67</v>
      </c>
      <c r="D47" s="21" t="s">
        <v>71</v>
      </c>
      <c r="E47" s="21" t="s">
        <v>37</v>
      </c>
      <c r="F47" s="24">
        <v>225111</v>
      </c>
      <c r="G47" s="24">
        <v>217638</v>
      </c>
      <c r="H47" s="24">
        <v>217638</v>
      </c>
    </row>
    <row r="48" spans="1:8" ht="12.75">
      <c r="A48" s="21" t="s">
        <v>26</v>
      </c>
      <c r="B48" s="29" t="s">
        <v>72</v>
      </c>
      <c r="C48" s="21" t="s">
        <v>73</v>
      </c>
      <c r="D48" s="21"/>
      <c r="E48" s="21"/>
      <c r="F48" s="20">
        <f>F49+F50</f>
        <v>125139</v>
      </c>
      <c r="G48" s="24"/>
      <c r="H48" s="24"/>
    </row>
    <row r="49" spans="1:8" ht="12.75">
      <c r="A49" s="21" t="s">
        <v>26</v>
      </c>
      <c r="B49" s="22" t="s">
        <v>36</v>
      </c>
      <c r="C49" s="21" t="s">
        <v>73</v>
      </c>
      <c r="D49" s="21" t="s">
        <v>74</v>
      </c>
      <c r="E49" s="21" t="s">
        <v>37</v>
      </c>
      <c r="F49" s="24">
        <v>5959</v>
      </c>
      <c r="G49" s="24"/>
      <c r="H49" s="24"/>
    </row>
    <row r="50" spans="1:8" ht="25.5">
      <c r="A50" s="21" t="s">
        <v>26</v>
      </c>
      <c r="B50" s="26" t="s">
        <v>75</v>
      </c>
      <c r="C50" s="21" t="s">
        <v>73</v>
      </c>
      <c r="D50" s="21" t="s">
        <v>76</v>
      </c>
      <c r="E50" s="21" t="s">
        <v>37</v>
      </c>
      <c r="F50" s="24">
        <v>119180</v>
      </c>
      <c r="G50" s="24"/>
      <c r="H50" s="24"/>
    </row>
    <row r="51" spans="1:8" s="30" customFormat="1" ht="12.75">
      <c r="A51" s="18" t="s">
        <v>26</v>
      </c>
      <c r="B51" s="19" t="s">
        <v>77</v>
      </c>
      <c r="C51" s="18" t="s">
        <v>78</v>
      </c>
      <c r="D51" s="18"/>
      <c r="E51" s="18"/>
      <c r="F51" s="20">
        <f>F52+F61</f>
        <v>2400408</v>
      </c>
      <c r="G51" s="20"/>
      <c r="H51" s="20"/>
    </row>
    <row r="52" spans="1:8" ht="12.75">
      <c r="A52" s="21" t="s">
        <v>26</v>
      </c>
      <c r="B52" s="31" t="s">
        <v>79</v>
      </c>
      <c r="C52" s="21" t="s">
        <v>80</v>
      </c>
      <c r="D52" s="21"/>
      <c r="E52" s="21"/>
      <c r="F52" s="24">
        <f>F53+F56+F60+F57+F58</f>
        <v>2320408</v>
      </c>
      <c r="G52" s="24"/>
      <c r="H52" s="24"/>
    </row>
    <row r="53" spans="1:8" ht="40.5" customHeight="1">
      <c r="A53" s="21" t="s">
        <v>26</v>
      </c>
      <c r="B53" s="31" t="s">
        <v>81</v>
      </c>
      <c r="C53" s="21" t="s">
        <v>80</v>
      </c>
      <c r="D53" s="21" t="s">
        <v>82</v>
      </c>
      <c r="E53" s="21"/>
      <c r="F53" s="24">
        <f>F54</f>
        <v>50333</v>
      </c>
      <c r="G53" s="24"/>
      <c r="H53" s="24"/>
    </row>
    <row r="54" spans="1:8" ht="12.75">
      <c r="A54" s="21" t="s">
        <v>26</v>
      </c>
      <c r="B54" s="22" t="s">
        <v>36</v>
      </c>
      <c r="C54" s="21" t="s">
        <v>80</v>
      </c>
      <c r="D54" s="21" t="s">
        <v>82</v>
      </c>
      <c r="E54" s="21" t="s">
        <v>37</v>
      </c>
      <c r="F54" s="24">
        <v>50333</v>
      </c>
      <c r="G54" s="24"/>
      <c r="H54" s="24"/>
    </row>
    <row r="55" spans="1:8" ht="25.5">
      <c r="A55" s="21" t="s">
        <v>26</v>
      </c>
      <c r="B55" s="22" t="s">
        <v>83</v>
      </c>
      <c r="C55" s="21" t="s">
        <v>80</v>
      </c>
      <c r="D55" s="21" t="s">
        <v>84</v>
      </c>
      <c r="E55" s="21"/>
      <c r="F55" s="24">
        <v>374500</v>
      </c>
      <c r="G55" s="24"/>
      <c r="H55" s="24"/>
    </row>
    <row r="56" spans="1:8" ht="12.75">
      <c r="A56" s="21" t="s">
        <v>26</v>
      </c>
      <c r="B56" s="22" t="s">
        <v>36</v>
      </c>
      <c r="C56" s="21" t="s">
        <v>80</v>
      </c>
      <c r="D56" s="21" t="s">
        <v>84</v>
      </c>
      <c r="E56" s="21" t="s">
        <v>37</v>
      </c>
      <c r="F56" s="24">
        <v>374500</v>
      </c>
      <c r="G56" s="24"/>
      <c r="H56" s="24"/>
    </row>
    <row r="57" spans="1:8" ht="12.75">
      <c r="A57" s="21" t="s">
        <v>26</v>
      </c>
      <c r="B57" s="22"/>
      <c r="C57" s="21" t="s">
        <v>80</v>
      </c>
      <c r="D57" s="21" t="s">
        <v>85</v>
      </c>
      <c r="E57" s="21" t="s">
        <v>37</v>
      </c>
      <c r="F57" s="24">
        <v>1838344</v>
      </c>
      <c r="G57" s="24"/>
      <c r="H57" s="24"/>
    </row>
    <row r="58" spans="1:8" ht="12.75">
      <c r="A58" s="21"/>
      <c r="B58" s="22"/>
      <c r="C58" s="21" t="s">
        <v>80</v>
      </c>
      <c r="D58" s="21" t="s">
        <v>86</v>
      </c>
      <c r="E58" s="21" t="s">
        <v>37</v>
      </c>
      <c r="F58" s="24">
        <v>56856</v>
      </c>
      <c r="G58" s="24"/>
      <c r="H58" s="24"/>
    </row>
    <row r="59" spans="1:8" ht="38.25">
      <c r="A59" s="21" t="s">
        <v>26</v>
      </c>
      <c r="B59" s="22" t="s">
        <v>87</v>
      </c>
      <c r="C59" s="21" t="s">
        <v>80</v>
      </c>
      <c r="D59" s="21" t="s">
        <v>88</v>
      </c>
      <c r="E59" s="21"/>
      <c r="F59" s="24">
        <v>375</v>
      </c>
      <c r="G59" s="24"/>
      <c r="H59" s="24"/>
    </row>
    <row r="60" spans="1:8" ht="12.75">
      <c r="A60" s="21" t="s">
        <v>26</v>
      </c>
      <c r="B60" s="22" t="s">
        <v>36</v>
      </c>
      <c r="C60" s="21" t="s">
        <v>80</v>
      </c>
      <c r="D60" s="21" t="s">
        <v>88</v>
      </c>
      <c r="E60" s="21" t="s">
        <v>37</v>
      </c>
      <c r="F60" s="24">
        <v>375</v>
      </c>
      <c r="G60" s="24"/>
      <c r="H60" s="24"/>
    </row>
    <row r="61" spans="1:8" s="30" customFormat="1" ht="12.75">
      <c r="A61" s="18" t="s">
        <v>26</v>
      </c>
      <c r="B61" s="32" t="s">
        <v>89</v>
      </c>
      <c r="C61" s="18" t="s">
        <v>90</v>
      </c>
      <c r="D61" s="18"/>
      <c r="E61" s="18"/>
      <c r="F61" s="20">
        <f>F62</f>
        <v>80000</v>
      </c>
      <c r="G61" s="20"/>
      <c r="H61" s="20"/>
    </row>
    <row r="62" spans="1:8" ht="12.75">
      <c r="A62" s="21" t="s">
        <v>26</v>
      </c>
      <c r="B62" s="31" t="s">
        <v>91</v>
      </c>
      <c r="C62" s="21" t="s">
        <v>90</v>
      </c>
      <c r="D62" s="21" t="s">
        <v>92</v>
      </c>
      <c r="E62" s="21"/>
      <c r="F62" s="24">
        <f>F63</f>
        <v>80000</v>
      </c>
      <c r="G62" s="24"/>
      <c r="H62" s="24"/>
    </row>
    <row r="63" spans="1:8" ht="12.75">
      <c r="A63" s="21" t="s">
        <v>26</v>
      </c>
      <c r="B63" s="22" t="s">
        <v>36</v>
      </c>
      <c r="C63" s="21" t="s">
        <v>90</v>
      </c>
      <c r="D63" s="21" t="s">
        <v>92</v>
      </c>
      <c r="E63" s="21" t="s">
        <v>37</v>
      </c>
      <c r="F63" s="24">
        <v>80000</v>
      </c>
      <c r="G63" s="24"/>
      <c r="H63" s="24"/>
    </row>
    <row r="64" spans="1:8" s="30" customFormat="1" ht="12.75">
      <c r="A64" s="33" t="s">
        <v>26</v>
      </c>
      <c r="B64" s="34" t="s">
        <v>93</v>
      </c>
      <c r="C64" s="33" t="s">
        <v>94</v>
      </c>
      <c r="D64" s="33"/>
      <c r="E64" s="33"/>
      <c r="F64" s="28">
        <f>F69+F72+F90+F86</f>
        <v>7485025.5</v>
      </c>
      <c r="G64" s="28" t="e">
        <f>G72+G65</f>
        <v>#REF!</v>
      </c>
      <c r="H64" s="28" t="e">
        <f>H72+H65</f>
        <v>#REF!</v>
      </c>
    </row>
    <row r="65" spans="1:8" s="30" customFormat="1" ht="12.75">
      <c r="A65" s="33" t="s">
        <v>26</v>
      </c>
      <c r="B65" s="34" t="s">
        <v>95</v>
      </c>
      <c r="C65" s="33" t="s">
        <v>96</v>
      </c>
      <c r="D65" s="33"/>
      <c r="E65" s="33"/>
      <c r="F65" s="28">
        <f aca="true" t="shared" si="5" ref="F65:H67">F66</f>
        <v>0</v>
      </c>
      <c r="G65" s="28">
        <f t="shared" si="5"/>
        <v>200000</v>
      </c>
      <c r="H65" s="28">
        <f t="shared" si="5"/>
        <v>200000</v>
      </c>
    </row>
    <row r="66" spans="1:8" ht="12.75">
      <c r="A66" s="25" t="s">
        <v>26</v>
      </c>
      <c r="B66" s="26" t="s">
        <v>97</v>
      </c>
      <c r="C66" s="25" t="s">
        <v>96</v>
      </c>
      <c r="D66" s="25" t="s">
        <v>98</v>
      </c>
      <c r="E66" s="25"/>
      <c r="F66" s="27">
        <f t="shared" si="5"/>
        <v>0</v>
      </c>
      <c r="G66" s="27">
        <f t="shared" si="5"/>
        <v>200000</v>
      </c>
      <c r="H66" s="27">
        <f t="shared" si="5"/>
        <v>200000</v>
      </c>
    </row>
    <row r="67" spans="1:8" ht="28.5" customHeight="1">
      <c r="A67" s="25" t="s">
        <v>26</v>
      </c>
      <c r="B67" s="26" t="s">
        <v>99</v>
      </c>
      <c r="C67" s="25" t="s">
        <v>96</v>
      </c>
      <c r="D67" s="25" t="s">
        <v>100</v>
      </c>
      <c r="E67" s="25"/>
      <c r="F67" s="27">
        <f t="shared" si="5"/>
        <v>0</v>
      </c>
      <c r="G67" s="27">
        <f t="shared" si="5"/>
        <v>200000</v>
      </c>
      <c r="H67" s="27">
        <f t="shared" si="5"/>
        <v>200000</v>
      </c>
    </row>
    <row r="68" spans="1:8" ht="12.75">
      <c r="A68" s="25" t="s">
        <v>26</v>
      </c>
      <c r="B68" s="26" t="s">
        <v>36</v>
      </c>
      <c r="C68" s="25" t="s">
        <v>96</v>
      </c>
      <c r="D68" s="25" t="s">
        <v>100</v>
      </c>
      <c r="E68" s="25" t="s">
        <v>37</v>
      </c>
      <c r="F68" s="27">
        <v>0</v>
      </c>
      <c r="G68" s="27">
        <v>200000</v>
      </c>
      <c r="H68" s="27">
        <v>200000</v>
      </c>
    </row>
    <row r="69" spans="1:8" s="30" customFormat="1" ht="12.75">
      <c r="A69" s="33" t="s">
        <v>26</v>
      </c>
      <c r="B69" s="34" t="s">
        <v>101</v>
      </c>
      <c r="C69" s="33" t="s">
        <v>102</v>
      </c>
      <c r="D69" s="33"/>
      <c r="E69" s="33"/>
      <c r="F69" s="28">
        <f>F70</f>
        <v>316000</v>
      </c>
      <c r="G69" s="28"/>
      <c r="H69" s="28"/>
    </row>
    <row r="70" spans="1:8" s="35" customFormat="1" ht="51">
      <c r="A70" s="25" t="s">
        <v>26</v>
      </c>
      <c r="B70" s="26" t="s">
        <v>103</v>
      </c>
      <c r="C70" s="25" t="s">
        <v>102</v>
      </c>
      <c r="D70" s="25" t="s">
        <v>104</v>
      </c>
      <c r="E70" s="25"/>
      <c r="F70" s="27">
        <f>F71</f>
        <v>316000</v>
      </c>
      <c r="G70" s="27"/>
      <c r="H70" s="27"/>
    </row>
    <row r="71" spans="1:8" s="35" customFormat="1" ht="12.75">
      <c r="A71" s="25" t="s">
        <v>26</v>
      </c>
      <c r="B71" s="26" t="s">
        <v>105</v>
      </c>
      <c r="C71" s="25" t="s">
        <v>102</v>
      </c>
      <c r="D71" s="25" t="s">
        <v>106</v>
      </c>
      <c r="E71" s="25" t="s">
        <v>37</v>
      </c>
      <c r="F71" s="27">
        <v>316000</v>
      </c>
      <c r="G71" s="27"/>
      <c r="H71" s="27"/>
    </row>
    <row r="72" spans="1:8" s="30" customFormat="1" ht="12.75">
      <c r="A72" s="33" t="s">
        <v>26</v>
      </c>
      <c r="B72" s="34" t="s">
        <v>107</v>
      </c>
      <c r="C72" s="33" t="s">
        <v>108</v>
      </c>
      <c r="D72" s="33"/>
      <c r="E72" s="33"/>
      <c r="F72" s="28">
        <f>F73+F75+F79+F84+F88+F77</f>
        <v>5665025.5</v>
      </c>
      <c r="G72" s="28" t="e">
        <f>G79</f>
        <v>#REF!</v>
      </c>
      <c r="H72" s="28" t="e">
        <f>H79</f>
        <v>#REF!</v>
      </c>
    </row>
    <row r="73" spans="1:8" s="30" customFormat="1" ht="25.5">
      <c r="A73" s="25" t="s">
        <v>26</v>
      </c>
      <c r="B73" s="26" t="s">
        <v>109</v>
      </c>
      <c r="C73" s="25" t="s">
        <v>108</v>
      </c>
      <c r="D73" s="25" t="s">
        <v>110</v>
      </c>
      <c r="E73" s="33"/>
      <c r="F73" s="28">
        <f>F74</f>
        <v>113333</v>
      </c>
      <c r="G73" s="28"/>
      <c r="H73" s="28"/>
    </row>
    <row r="74" spans="1:8" ht="12.75">
      <c r="A74" s="25" t="s">
        <v>26</v>
      </c>
      <c r="B74" s="26" t="s">
        <v>36</v>
      </c>
      <c r="C74" s="25" t="s">
        <v>108</v>
      </c>
      <c r="D74" s="25" t="s">
        <v>110</v>
      </c>
      <c r="E74" s="25" t="s">
        <v>37</v>
      </c>
      <c r="F74" s="27">
        <v>113333</v>
      </c>
      <c r="G74" s="27"/>
      <c r="H74" s="27"/>
    </row>
    <row r="75" spans="1:8" s="30" customFormat="1" ht="25.5">
      <c r="A75" s="33" t="s">
        <v>26</v>
      </c>
      <c r="B75" s="34" t="s">
        <v>111</v>
      </c>
      <c r="C75" s="25" t="s">
        <v>108</v>
      </c>
      <c r="D75" s="25" t="s">
        <v>112</v>
      </c>
      <c r="E75" s="33"/>
      <c r="F75" s="28">
        <f>F76</f>
        <v>397700</v>
      </c>
      <c r="G75" s="28"/>
      <c r="H75" s="28"/>
    </row>
    <row r="76" spans="1:8" ht="12.75">
      <c r="A76" s="25" t="s">
        <v>26</v>
      </c>
      <c r="B76" s="26" t="s">
        <v>36</v>
      </c>
      <c r="C76" s="25" t="s">
        <v>108</v>
      </c>
      <c r="D76" s="25" t="s">
        <v>112</v>
      </c>
      <c r="E76" s="25" t="s">
        <v>37</v>
      </c>
      <c r="F76" s="27">
        <v>397700</v>
      </c>
      <c r="G76" s="27"/>
      <c r="H76" s="27"/>
    </row>
    <row r="77" spans="1:8" s="30" customFormat="1" ht="63.75">
      <c r="A77" s="33" t="s">
        <v>26</v>
      </c>
      <c r="B77" s="45" t="s">
        <v>140</v>
      </c>
      <c r="C77" s="33" t="s">
        <v>108</v>
      </c>
      <c r="D77" s="33" t="s">
        <v>113</v>
      </c>
      <c r="E77" s="33"/>
      <c r="F77" s="28">
        <f>F78</f>
        <v>4000000</v>
      </c>
      <c r="G77" s="28"/>
      <c r="H77" s="28"/>
    </row>
    <row r="78" spans="1:8" ht="12.75">
      <c r="A78" s="25" t="s">
        <v>26</v>
      </c>
      <c r="B78" s="26" t="s">
        <v>36</v>
      </c>
      <c r="C78" s="25" t="s">
        <v>108</v>
      </c>
      <c r="D78" s="25" t="s">
        <v>113</v>
      </c>
      <c r="E78" s="25" t="s">
        <v>37</v>
      </c>
      <c r="F78" s="27">
        <v>4000000</v>
      </c>
      <c r="G78" s="27"/>
      <c r="H78" s="27"/>
    </row>
    <row r="79" spans="1:8" s="30" customFormat="1" ht="12.75">
      <c r="A79" s="33" t="s">
        <v>26</v>
      </c>
      <c r="B79" s="34" t="s">
        <v>107</v>
      </c>
      <c r="C79" s="33" t="s">
        <v>108</v>
      </c>
      <c r="D79" s="33" t="s">
        <v>114</v>
      </c>
      <c r="E79" s="33"/>
      <c r="F79" s="28">
        <f>F80+F82</f>
        <v>1128092.5</v>
      </c>
      <c r="G79" s="28" t="e">
        <f>G80+#REF!+G82</f>
        <v>#REF!</v>
      </c>
      <c r="H79" s="28" t="e">
        <f>H80+#REF!+H82</f>
        <v>#REF!</v>
      </c>
    </row>
    <row r="80" spans="1:8" ht="12.75">
      <c r="A80" s="25" t="s">
        <v>26</v>
      </c>
      <c r="B80" s="26" t="s">
        <v>115</v>
      </c>
      <c r="C80" s="25" t="s">
        <v>108</v>
      </c>
      <c r="D80" s="25" t="s">
        <v>116</v>
      </c>
      <c r="E80" s="25"/>
      <c r="F80" s="27">
        <f>F81</f>
        <v>605295</v>
      </c>
      <c r="G80" s="27">
        <f>G81</f>
        <v>400000</v>
      </c>
      <c r="H80" s="27">
        <f>H81</f>
        <v>400000</v>
      </c>
    </row>
    <row r="81" spans="1:8" ht="12.75">
      <c r="A81" s="25" t="s">
        <v>26</v>
      </c>
      <c r="B81" s="26" t="s">
        <v>36</v>
      </c>
      <c r="C81" s="25" t="s">
        <v>108</v>
      </c>
      <c r="D81" s="25" t="s">
        <v>116</v>
      </c>
      <c r="E81" s="25" t="s">
        <v>37</v>
      </c>
      <c r="F81" s="27">
        <v>605295</v>
      </c>
      <c r="G81" s="27">
        <v>400000</v>
      </c>
      <c r="H81" s="27">
        <v>400000</v>
      </c>
    </row>
    <row r="82" spans="1:8" ht="25.5">
      <c r="A82" s="25" t="s">
        <v>26</v>
      </c>
      <c r="B82" s="26" t="s">
        <v>117</v>
      </c>
      <c r="C82" s="25" t="s">
        <v>108</v>
      </c>
      <c r="D82" s="25" t="s">
        <v>118</v>
      </c>
      <c r="E82" s="25"/>
      <c r="F82" s="27">
        <v>522797.5</v>
      </c>
      <c r="G82" s="27">
        <f>G83</f>
        <v>584278</v>
      </c>
      <c r="H82" s="27">
        <f>H83</f>
        <v>584278</v>
      </c>
    </row>
    <row r="83" spans="1:8" ht="12.75">
      <c r="A83" s="25" t="s">
        <v>26</v>
      </c>
      <c r="B83" s="26" t="s">
        <v>36</v>
      </c>
      <c r="C83" s="25" t="s">
        <v>108</v>
      </c>
      <c r="D83" s="25" t="s">
        <v>118</v>
      </c>
      <c r="E83" s="25" t="s">
        <v>37</v>
      </c>
      <c r="F83" s="27">
        <v>512800.5</v>
      </c>
      <c r="G83" s="27">
        <v>584278</v>
      </c>
      <c r="H83" s="27">
        <v>584278</v>
      </c>
    </row>
    <row r="84" spans="1:8" s="30" customFormat="1" ht="25.5">
      <c r="A84" s="33" t="s">
        <v>26</v>
      </c>
      <c r="B84" s="34" t="s">
        <v>119</v>
      </c>
      <c r="C84" s="33" t="s">
        <v>108</v>
      </c>
      <c r="D84" s="33" t="s">
        <v>120</v>
      </c>
      <c r="E84" s="33"/>
      <c r="F84" s="28">
        <f>F85</f>
        <v>12300</v>
      </c>
      <c r="G84" s="28"/>
      <c r="H84" s="28"/>
    </row>
    <row r="85" spans="1:8" ht="12.75">
      <c r="A85" s="25" t="s">
        <v>26</v>
      </c>
      <c r="B85" s="26" t="s">
        <v>36</v>
      </c>
      <c r="C85" s="25" t="s">
        <v>108</v>
      </c>
      <c r="D85" s="25" t="s">
        <v>120</v>
      </c>
      <c r="E85" s="25" t="s">
        <v>37</v>
      </c>
      <c r="F85" s="27">
        <v>12300</v>
      </c>
      <c r="G85" s="27"/>
      <c r="H85" s="27"/>
    </row>
    <row r="86" spans="1:8" s="30" customFormat="1" ht="76.5">
      <c r="A86" s="33"/>
      <c r="B86" s="45" t="s">
        <v>141</v>
      </c>
      <c r="C86" s="33" t="s">
        <v>108</v>
      </c>
      <c r="D86" s="33" t="s">
        <v>121</v>
      </c>
      <c r="E86" s="33"/>
      <c r="F86" s="28">
        <v>4000</v>
      </c>
      <c r="G86" s="28"/>
      <c r="H86" s="28"/>
    </row>
    <row r="87" spans="1:8" ht="12.75">
      <c r="A87" s="25" t="s">
        <v>26</v>
      </c>
      <c r="B87" s="26" t="s">
        <v>36</v>
      </c>
      <c r="C87" s="25" t="s">
        <v>108</v>
      </c>
      <c r="D87" s="25" t="s">
        <v>121</v>
      </c>
      <c r="E87" s="25" t="s">
        <v>37</v>
      </c>
      <c r="F87" s="27">
        <v>4000</v>
      </c>
      <c r="G87" s="27"/>
      <c r="H87" s="27"/>
    </row>
    <row r="88" spans="1:8" s="30" customFormat="1" ht="38.25">
      <c r="A88" s="33" t="s">
        <v>26</v>
      </c>
      <c r="B88" s="34" t="s">
        <v>122</v>
      </c>
      <c r="C88" s="33" t="s">
        <v>108</v>
      </c>
      <c r="D88" s="33" t="s">
        <v>123</v>
      </c>
      <c r="E88" s="33"/>
      <c r="F88" s="28">
        <f>F89</f>
        <v>13600</v>
      </c>
      <c r="G88" s="28"/>
      <c r="H88" s="28"/>
    </row>
    <row r="89" spans="1:8" ht="12.75">
      <c r="A89" s="25" t="s">
        <v>26</v>
      </c>
      <c r="B89" s="26" t="s">
        <v>36</v>
      </c>
      <c r="C89" s="25" t="s">
        <v>108</v>
      </c>
      <c r="D89" s="25" t="s">
        <v>123</v>
      </c>
      <c r="E89" s="25" t="s">
        <v>37</v>
      </c>
      <c r="F89" s="27">
        <v>13600</v>
      </c>
      <c r="G89" s="27"/>
      <c r="H89" s="27"/>
    </row>
    <row r="90" spans="1:8" s="30" customFormat="1" ht="12.75">
      <c r="A90" s="33" t="s">
        <v>26</v>
      </c>
      <c r="B90" s="34" t="s">
        <v>124</v>
      </c>
      <c r="C90" s="33" t="s">
        <v>125</v>
      </c>
      <c r="D90" s="33"/>
      <c r="E90" s="33"/>
      <c r="F90" s="28">
        <v>1500000</v>
      </c>
      <c r="G90" s="28"/>
      <c r="H90" s="28"/>
    </row>
    <row r="91" spans="1:8" ht="38.25">
      <c r="A91" s="25" t="s">
        <v>26</v>
      </c>
      <c r="B91" s="26" t="s">
        <v>126</v>
      </c>
      <c r="C91" s="25" t="s">
        <v>125</v>
      </c>
      <c r="D91" s="25" t="s">
        <v>127</v>
      </c>
      <c r="E91" s="25"/>
      <c r="F91" s="27">
        <v>1500000</v>
      </c>
      <c r="G91" s="27"/>
      <c r="H91" s="27"/>
    </row>
    <row r="92" spans="1:8" ht="12.75">
      <c r="A92" s="25" t="s">
        <v>26</v>
      </c>
      <c r="B92" s="26" t="s">
        <v>128</v>
      </c>
      <c r="C92" s="25" t="s">
        <v>125</v>
      </c>
      <c r="D92" s="25" t="s">
        <v>127</v>
      </c>
      <c r="E92" s="25" t="s">
        <v>50</v>
      </c>
      <c r="F92" s="27">
        <v>1500000</v>
      </c>
      <c r="G92" s="27"/>
      <c r="H92" s="27"/>
    </row>
    <row r="93" spans="1:8" s="36" customFormat="1" ht="12.75">
      <c r="A93" s="33" t="s">
        <v>26</v>
      </c>
      <c r="B93" s="34" t="s">
        <v>129</v>
      </c>
      <c r="C93" s="33" t="s">
        <v>130</v>
      </c>
      <c r="D93" s="33"/>
      <c r="E93" s="33"/>
      <c r="F93" s="28">
        <f aca="true" t="shared" si="6" ref="F93:H96">F94</f>
        <v>13000</v>
      </c>
      <c r="G93" s="28">
        <f t="shared" si="6"/>
        <v>6000</v>
      </c>
      <c r="H93" s="28">
        <f t="shared" si="6"/>
        <v>6000</v>
      </c>
    </row>
    <row r="94" spans="1:8" s="37" customFormat="1" ht="12.75">
      <c r="A94" s="25" t="s">
        <v>26</v>
      </c>
      <c r="B94" s="26" t="s">
        <v>131</v>
      </c>
      <c r="C94" s="25" t="s">
        <v>132</v>
      </c>
      <c r="D94" s="25"/>
      <c r="E94" s="25"/>
      <c r="F94" s="27">
        <f t="shared" si="6"/>
        <v>13000</v>
      </c>
      <c r="G94" s="27">
        <f t="shared" si="6"/>
        <v>6000</v>
      </c>
      <c r="H94" s="27">
        <f t="shared" si="6"/>
        <v>6000</v>
      </c>
    </row>
    <row r="95" spans="1:8" s="37" customFormat="1" ht="12.75">
      <c r="A95" s="25" t="s">
        <v>26</v>
      </c>
      <c r="B95" s="26" t="s">
        <v>133</v>
      </c>
      <c r="C95" s="25" t="s">
        <v>132</v>
      </c>
      <c r="D95" s="25" t="s">
        <v>134</v>
      </c>
      <c r="E95" s="25"/>
      <c r="F95" s="27">
        <f t="shared" si="6"/>
        <v>13000</v>
      </c>
      <c r="G95" s="27">
        <f t="shared" si="6"/>
        <v>6000</v>
      </c>
      <c r="H95" s="27">
        <f t="shared" si="6"/>
        <v>6000</v>
      </c>
    </row>
    <row r="96" spans="1:8" s="37" customFormat="1" ht="25.5">
      <c r="A96" s="25" t="s">
        <v>26</v>
      </c>
      <c r="B96" s="26" t="s">
        <v>135</v>
      </c>
      <c r="C96" s="25" t="s">
        <v>132</v>
      </c>
      <c r="D96" s="25" t="s">
        <v>136</v>
      </c>
      <c r="E96" s="25"/>
      <c r="F96" s="27">
        <f t="shared" si="6"/>
        <v>13000</v>
      </c>
      <c r="G96" s="27">
        <f t="shared" si="6"/>
        <v>6000</v>
      </c>
      <c r="H96" s="27">
        <f t="shared" si="6"/>
        <v>6000</v>
      </c>
    </row>
    <row r="97" spans="1:8" s="37" customFormat="1" ht="12.75">
      <c r="A97" s="25" t="s">
        <v>26</v>
      </c>
      <c r="B97" s="26" t="s">
        <v>137</v>
      </c>
      <c r="C97" s="25" t="s">
        <v>132</v>
      </c>
      <c r="D97" s="25" t="s">
        <v>136</v>
      </c>
      <c r="E97" s="25" t="s">
        <v>138</v>
      </c>
      <c r="F97" s="27">
        <v>13000</v>
      </c>
      <c r="G97" s="27">
        <v>6000</v>
      </c>
      <c r="H97" s="27">
        <v>6000</v>
      </c>
    </row>
    <row r="98" spans="1:8" ht="15.75">
      <c r="A98" s="38" t="s">
        <v>139</v>
      </c>
      <c r="B98" s="38"/>
      <c r="C98" s="38"/>
      <c r="D98" s="38"/>
      <c r="E98" s="38"/>
      <c r="F98" s="20">
        <f>F19</f>
        <v>14418677.18</v>
      </c>
      <c r="G98" s="20" t="e">
        <f>G19</f>
        <v>#REF!</v>
      </c>
      <c r="H98" s="20" t="e">
        <f>H19</f>
        <v>#REF!</v>
      </c>
    </row>
    <row r="100" spans="2:7" ht="15.75">
      <c r="B100" s="39"/>
      <c r="C100" s="40"/>
      <c r="D100" s="40"/>
      <c r="E100" s="40"/>
      <c r="F100" s="40"/>
      <c r="G100" s="40"/>
    </row>
  </sheetData>
  <sheetProtection selectLockedCells="1" selectUnlockedCells="1"/>
  <mergeCells count="10">
    <mergeCell ref="B11:H11"/>
    <mergeCell ref="G12:H12"/>
    <mergeCell ref="A14:H14"/>
    <mergeCell ref="A15:F15"/>
    <mergeCell ref="B2:H2"/>
    <mergeCell ref="G3:H3"/>
    <mergeCell ref="B5:H5"/>
    <mergeCell ref="G6:H6"/>
    <mergeCell ref="B8:H8"/>
    <mergeCell ref="G9:H9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2013-09-30T02:41:40Z</cp:lastPrinted>
  <dcterms:modified xsi:type="dcterms:W3CDTF">2013-09-30T02:41:43Z</dcterms:modified>
  <cp:category/>
  <cp:version/>
  <cp:contentType/>
  <cp:contentStatus/>
</cp:coreProperties>
</file>