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3 ведомст (2)" sheetId="1" r:id="rId1"/>
  </sheets>
  <definedNames>
    <definedName name="_xlnm.Print_Titles" localSheetId="0">'прилож 3 ведомст (2)'!$14:$15</definedName>
  </definedNames>
  <calcPr fullCalcOnLoad="1"/>
</workbook>
</file>

<file path=xl/sharedStrings.xml><?xml version="1.0" encoding="utf-8"?>
<sst xmlns="http://schemas.openxmlformats.org/spreadsheetml/2006/main" count="931" uniqueCount="172">
  <si>
    <t xml:space="preserve">Приложение 8 </t>
  </si>
  <si>
    <t>к Решению Совета депутатов Тарутинского сельсовета</t>
  </si>
  <si>
    <t xml:space="preserve">от 20.12.2013 № 33-115Р </t>
  </si>
  <si>
    <t>Распределение бюджетных ассигнований по разделам, подразделам, целевым статьям , группам и подгруппам видов расходов классификации расходов бюджетаТарутинского сельсовета на 2014 год</t>
  </si>
  <si>
    <t>(руб.)</t>
  </si>
  <si>
    <t>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</si>
  <si>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</si>
  <si>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</si>
  <si>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</si>
  <si>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</si>
  <si>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2014 год</t>
  </si>
  <si>
    <t>Сумма на 2013 год</t>
  </si>
  <si>
    <t>1</t>
  </si>
  <si>
    <t>2</t>
  </si>
  <si>
    <t>3</t>
  </si>
  <si>
    <t>4</t>
  </si>
  <si>
    <t>5</t>
  </si>
  <si>
    <t>6</t>
  </si>
  <si>
    <t>8</t>
  </si>
  <si>
    <t>822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</si>
  <si>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</si>
  <si>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</si>
  <si>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</si>
  <si>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</si>
  <si>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Непрограммные расходы Администрации Тарутинского сельсовета </t>
  </si>
  <si>
    <t>72</t>
  </si>
  <si>
    <t>0</t>
  </si>
  <si>
    <t>0000</t>
  </si>
  <si>
    <t xml:space="preserve">Функционирование Администрации Тарутинского сельсовета в рамках непрограммных расходов администрации Тарутинского сельсовета </t>
  </si>
  <si>
    <t xml:space="preserve">Глава Тарутинского сельсовета  в рамках непрограммных расходов Администрации Тарутинского сельсовета </t>
  </si>
  <si>
    <t>9011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</si>
  <si>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</si>
  <si>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</si>
  <si>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</si>
  <si>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</si>
  <si>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</si>
  <si>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</si>
  <si>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Непрограммные расходы  Тарутинского Совета депутатов  </t>
  </si>
  <si>
    <t>71</t>
  </si>
  <si>
    <t xml:space="preserve">Функционирование Тарутинского Совета депутатов рамках непрограммных расходов администрации Тарутинского сельсовета </t>
  </si>
  <si>
    <t>Депутаты, осуществляющие свои полномочия на постоянной основе в рамках непрограммных расходов Тарутинского Совета депутатов</t>
  </si>
  <si>
    <t>9012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</si>
  <si>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</si>
  <si>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</si>
  <si>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Муниципальная программа "Содействие развитию органов местного самоуправления, реализация полномочий администрации Тарутинского сельсовета на 2014-2016 годы"</t>
  </si>
  <si>
    <t>01</t>
  </si>
  <si>
    <t>Отдельные мероприятие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</si>
  <si>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</t>
  </si>
  <si>
    <t>Иные 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</si>
  <si>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9028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</si>
  <si>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</si>
  <si>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</si>
  <si>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</si>
  <si>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</si>
  <si>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"Защита населения и территории Тарутинского сельсовета от чрезвычайных ситуаций природного и техногенного характера"</t>
  </si>
  <si>
    <t>02</t>
  </si>
  <si>
    <t xml:space="preserve">Подпрограмма "Обеспечение первичных мер пожарной безопасности на территории Тарутинского сельсовета"  в рамках 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</si>
  <si>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Расходы на обеспечение пожарной безопасности на территории Тарутинского сельсовета в рамках подпрограммы"Обеспечение первичных мер пожарной безопасности на территории Тарутинского сельсовета" 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</si>
  <si>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9311</t>
  </si>
  <si>
    <t xml:space="preserve">Непрограммные расходы администрации Тарутинского сельсовета </t>
  </si>
  <si>
    <t xml:space="preserve">Функционирование администрации Тарутинского сельсовета в рамках непрограммных расходов администрации Тарутинского сельсовета </t>
  </si>
  <si>
    <t xml:space="preserve">Руководство и управление в сфере установленных функций органов местного самоуправления в рамках непрограммных расходов администрации Тарутинского сельсовета </t>
  </si>
  <si>
    <t>9021</t>
  </si>
  <si>
    <t>Закупка товаров, работ и услуг для государственных (муниципальных) нужд</t>
  </si>
  <si>
    <t>200</t>
  </si>
  <si>
    <t>Иные закупки товаров, услуг в целях формирования государственного материального резерва</t>
  </si>
  <si>
    <t>240</t>
  </si>
  <si>
    <t>Резервный фонд</t>
  </si>
  <si>
    <t>0111</t>
  </si>
  <si>
    <t xml:space="preserve">Функционирование Администрации Тарутинского сельсовета </t>
  </si>
  <si>
    <t xml:space="preserve">Резервный фонд  в рамках непрограммных расходов Администрации Тарутинского сельсовета </t>
  </si>
  <si>
    <t>9111</t>
  </si>
  <si>
    <t xml:space="preserve">Иные бюджетные ассигнования </t>
  </si>
  <si>
    <t>800</t>
  </si>
  <si>
    <t>Резервные средства</t>
  </si>
  <si>
    <t>870</t>
  </si>
  <si>
    <t>Другие общегосударственные вопросы</t>
  </si>
  <si>
    <t>0113</t>
  </si>
  <si>
    <t>Отделы мероприятия по профилактике наркомании, алкоголизма и пьянства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</si>
  <si>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Мероприятия по профилактике наркомании, алкоголизма и пьянства в рамках отделах мероприятий по профилактике наркомании, алкоголизма и пьянства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</si>
  <si>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9120</t>
  </si>
  <si>
    <t>Иные 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</si>
  <si>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9138</t>
  </si>
  <si>
    <t xml:space="preserve">Подпрограмма "Профилактика терроризма и экстремизма на территории Тарутинского сельсовета" в рамках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</si>
  <si>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 xml:space="preserve">Мероприятия по терроризму и экстремизма на территории Тарутинского сельсовета в рамках подпрограммы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</si>
  <si>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9117</t>
  </si>
  <si>
    <t>Осуществление полномочий Администрацией Тарутинского сельсовета мероприятий по составлению протоколов об административных правонарушениях в рамках непрограммных расходов Администрации Тарутинского сельсовета</t>
  </si>
  <si>
    <t>7514</t>
  </si>
  <si>
    <t>Национальная оборона</t>
  </si>
  <si>
    <t>0200</t>
  </si>
  <si>
    <t>Мобилизационная  и вневойсковая подготовка</t>
  </si>
  <si>
    <t>0203</t>
  </si>
  <si>
    <t>Непрограммные расходы Администрации Тарутинского сельсовета</t>
  </si>
  <si>
    <t>Функционирование Администрации Тарутинского сельсовета в рамках непрограммных расходов администрации Тарутинского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</si>
  <si>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Тарутинского сельсовета</t>
  </si>
  <si>
    <t>5118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</si>
  <si>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</si>
  <si>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</si>
  <si>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</si>
  <si>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</si>
  <si>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 xml:space="preserve">Подпрограмма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</si>
  <si>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 xml:space="preserve">Расходы на обеспечение пожарной безопасности на территории Тарутинского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</si>
  <si>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>Опашка территорий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</t>
  </si>
  <si>
    <t>9313</t>
  </si>
  <si>
    <t>Национальная экономика</t>
  </si>
  <si>
    <t>0400</t>
  </si>
  <si>
    <t>Водное хозяйство</t>
  </si>
  <si>
    <t>0406</t>
  </si>
  <si>
    <t>Муниципальная программа «Защита населения и территории Тарутинского сельсовета от чрезвычайных ситуаций природного и техногенного характера»</t>
  </si>
  <si>
    <t xml:space="preserve">Подпрограмма «Обеспечение защиты населения при выходе из строя гидротехнических сооружений, расположенных на территории Тарутинского сельсовета» в рамках 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</si>
  <si>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 xml:space="preserve">Содержание гидротехнических сооружений в рамках подпрограммы «Обеспечение защиты населения при выходе из строя гидротехнических сооружений, расположенных на территории Тарутинского сельсовета»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</si>
  <si>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>9417</t>
  </si>
  <si>
    <t>Дорожное хозяйство (дорожные фонды)</t>
  </si>
  <si>
    <t>0409</t>
  </si>
  <si>
    <t>Муниципальная программа "Организация комплексного благоустройства на территории Тарутинского сельсовета на 2014-2016 годы"</t>
  </si>
  <si>
    <t>03</t>
  </si>
  <si>
    <t xml:space="preserve">Подпрограмма «Обеспечение сохранности и модернизации внутрипоселенческих дорог на территории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</si>
  <si>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Содержание дорог за счет средств "Дорожного фонда"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</si>
  <si>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9409</t>
  </si>
  <si>
    <t xml:space="preserve">Приобретение дорожных знаков, указателей для муниципальных дорог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</si>
  <si>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9410</t>
  </si>
  <si>
    <t>Муниципальная программа  "Организация комплексного благоустройства на территории Тарутинского сельсовета на 2014-2016 годы"</t>
  </si>
  <si>
    <t>Осуществление паспортизации дорожной сети в рамках подпрограмма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</t>
  </si>
  <si>
    <t>9412</t>
  </si>
  <si>
    <t>Другие вопросы в области национальной экономики</t>
  </si>
  <si>
    <t>0412</t>
  </si>
  <si>
    <t xml:space="preserve">Осуществление мероприятий по территориальному  планированию, градостроительному зонированию и документации по планировке территорий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 "Организация комплексного благоустройства на территории Тарутинского сельсовета на 2014-2016 годы" </t>
  </si>
  <si>
    <t>9419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</si>
  <si>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</si>
  <si>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</si>
  <si>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</si>
  <si>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</si>
  <si>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</si>
  <si>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 xml:space="preserve"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</si>
  <si>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Мероприятия по поддержке муниципального жилого фонда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</si>
  <si>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9511</t>
  </si>
  <si>
    <t>Благоустройство</t>
  </si>
  <si>
    <t>0503</t>
  </si>
  <si>
    <t xml:space="preserve">Подпрограмма «Содержание уличного освещения на территории Тарутинского сельсовета» в рамках  муниципальной программы   "Организация комплексного благоустройства на территории Тарутинского сельсовета на 2014-2016 годы" </t>
  </si>
  <si>
    <t>Расходы на содержание уличного освещения в рамках подпрограмма «Содержание уличного освещения на территории Тарутинского сельсовета» муниципальной программы   "Организация комплексного благоустройства на территории Тарутинского сельсовета на 2014-2016 годы"</t>
  </si>
  <si>
    <t>9531</t>
  </si>
  <si>
    <t xml:space="preserve">Организация и проведение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</si>
  <si>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7555</t>
  </si>
  <si>
    <t xml:space="preserve">Расходы по ликвидации несанкционированных свалок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</si>
  <si>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9533</t>
  </si>
  <si>
    <t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</si>
  <si>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Расходы по благоустройству территории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 на 2014-2016 годы"</t>
  </si>
  <si>
    <t>9535</t>
  </si>
  <si>
    <t>Софинансирование за счет средств бюджета поселений мероприятий по организации и проведению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</si>
  <si>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9555</t>
  </si>
  <si>
    <t>Социальная политика</t>
  </si>
  <si>
    <t>1000</t>
  </si>
  <si>
    <t>Пенсионное обеспечение</t>
  </si>
  <si>
    <t>1001</t>
  </si>
  <si>
    <t xml:space="preserve">Отдельные мероприятия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годы" </t>
  </si>
  <si>
    <t>Доплаты к пенсиям муниципальных служащих в рамках отдельных мероприятий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</t>
  </si>
  <si>
    <t>9100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</si>
  <si>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</si>
  <si>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</si>
  <si>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</si>
  <si>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</si>
  <si>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ВСЕГО</t>
  </si>
  <si>
    <t xml:space="preserve">Приложение 6 </t>
  </si>
  <si>
    <t xml:space="preserve">от 17.01.2014 № 35-117Р </t>
  </si>
  <si>
    <t>рублей</t>
  </si>
  <si>
    <t xml:space="preserve">от 17.04.2014 № 37-122Р </t>
  </si>
  <si>
    <t xml:space="preserve">Софинансирование на содержание автомобильных дорог общего пользования местного значения городских округов и сельских поселений за счет средств местного бюджета в рамках подпрограммы №обеспечение сохранности и модернизации внутрипоселенческих дорог на териитории Тарутинского сельсовета2 муниципальной программы "Организация комплексного благоустройства на территори  Тарутинского сельсовета" </t>
  </si>
  <si>
    <t xml:space="preserve">Субсидия на содержание автомобильных дорог общего пользования местного значения городских округов и сельских поселений за счет средств местного бюджета в рамках подпрограммы №обеспечение сохранности и модернизации внутрипоселенческих дорог на териитории Тарутинского сельсовета2 муниципальной программы "Организация комплексного благоустройства на территори  Тарутинского сельсовета" </t>
  </si>
  <si>
    <t>9508</t>
  </si>
  <si>
    <t>7508</t>
  </si>
  <si>
    <t>9534</t>
  </si>
  <si>
    <t>Расходы на ремонт колодца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 на 2014-2016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</si>
</sst>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49" fontId="8" fillId="0" borderId="12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166" fontId="7" fillId="0" borderId="10" xfId="0" applyNumberFormat="1" applyFont="1" applyFill="1" applyBorder="1" applyAlignment="1">
      <alignment vertical="top"/>
    </xf>
    <xf numFmtId="166" fontId="7" fillId="0" borderId="10" xfId="0" applyNumberFormat="1" applyFont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/>
    </xf>
    <xf numFmtId="0" fontId="7" fillId="0" borderId="10" xfId="0" applyFont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top"/>
    </xf>
    <xf numFmtId="49" fontId="8" fillId="0" borderId="17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>
      <alignment vertical="top"/>
    </xf>
    <xf numFmtId="49" fontId="7" fillId="0" borderId="17" xfId="0" applyNumberFormat="1" applyFont="1" applyFill="1" applyBorder="1" applyAlignment="1">
      <alignment vertical="top"/>
    </xf>
    <xf numFmtId="49" fontId="7" fillId="0" borderId="18" xfId="0" applyNumberFormat="1" applyFont="1" applyFill="1" applyBorder="1" applyAlignment="1">
      <alignment vertical="top"/>
    </xf>
    <xf numFmtId="49" fontId="7" fillId="0" borderId="19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7" fillId="33" borderId="15" xfId="0" applyFont="1" applyFill="1" applyBorder="1" applyAlignment="1">
      <alignment vertical="top" wrapText="1"/>
    </xf>
    <xf numFmtId="49" fontId="7" fillId="0" borderId="21" xfId="0" applyNumberFormat="1" applyFont="1" applyFill="1" applyBorder="1" applyAlignment="1">
      <alignment vertical="top"/>
    </xf>
    <xf numFmtId="49" fontId="7" fillId="0" borderId="22" xfId="0" applyNumberFormat="1" applyFont="1" applyFill="1" applyBorder="1" applyAlignment="1">
      <alignment vertical="top"/>
    </xf>
    <xf numFmtId="49" fontId="7" fillId="0" borderId="23" xfId="0" applyNumberFormat="1" applyFont="1" applyFill="1" applyBorder="1" applyAlignment="1">
      <alignment vertical="top"/>
    </xf>
    <xf numFmtId="49" fontId="7" fillId="0" borderId="24" xfId="0" applyNumberFormat="1" applyFont="1" applyFill="1" applyBorder="1" applyAlignment="1">
      <alignment vertical="top"/>
    </xf>
    <xf numFmtId="166" fontId="7" fillId="0" borderId="24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167" fontId="7" fillId="0" borderId="10" xfId="0" applyNumberFormat="1" applyFont="1" applyFill="1" applyBorder="1" applyAlignment="1">
      <alignment/>
    </xf>
    <xf numFmtId="49" fontId="7" fillId="0" borderId="25" xfId="0" applyNumberFormat="1" applyFont="1" applyFill="1" applyBorder="1" applyAlignment="1">
      <alignment vertical="top"/>
    </xf>
    <xf numFmtId="166" fontId="7" fillId="0" borderId="25" xfId="0" applyNumberFormat="1" applyFont="1" applyFill="1" applyBorder="1" applyAlignment="1">
      <alignment vertical="top"/>
    </xf>
    <xf numFmtId="0" fontId="7" fillId="33" borderId="26" xfId="0" applyFont="1" applyFill="1" applyBorder="1" applyAlignment="1">
      <alignment wrapText="1"/>
    </xf>
    <xf numFmtId="49" fontId="7" fillId="0" borderId="27" xfId="0" applyNumberFormat="1" applyFont="1" applyFill="1" applyBorder="1" applyAlignment="1">
      <alignment vertical="top"/>
    </xf>
    <xf numFmtId="166" fontId="7" fillId="0" borderId="10" xfId="0" applyNumberFormat="1" applyFont="1" applyFill="1" applyBorder="1" applyAlignment="1">
      <alignment/>
    </xf>
    <xf numFmtId="49" fontId="7" fillId="0" borderId="28" xfId="0" applyNumberFormat="1" applyFont="1" applyFill="1" applyBorder="1" applyAlignment="1">
      <alignment vertical="top"/>
    </xf>
    <xf numFmtId="49" fontId="7" fillId="0" borderId="29" xfId="0" applyNumberFormat="1" applyFont="1" applyFill="1" applyBorder="1" applyAlignment="1">
      <alignment vertical="top"/>
    </xf>
    <xf numFmtId="166" fontId="7" fillId="33" borderId="10" xfId="0" applyNumberFormat="1" applyFont="1" applyFill="1" applyBorder="1" applyAlignment="1">
      <alignment vertical="top"/>
    </xf>
    <xf numFmtId="0" fontId="7" fillId="34" borderId="26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3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top" wrapText="1"/>
    </xf>
    <xf numFmtId="0" fontId="8" fillId="33" borderId="25" xfId="0" applyFont="1" applyFill="1" applyBorder="1" applyAlignment="1">
      <alignment vertical="top" wrapText="1"/>
    </xf>
    <xf numFmtId="49" fontId="8" fillId="33" borderId="25" xfId="0" applyNumberFormat="1" applyFont="1" applyFill="1" applyBorder="1" applyAlignment="1">
      <alignment vertical="top"/>
    </xf>
    <xf numFmtId="49" fontId="8" fillId="33" borderId="21" xfId="0" applyNumberFormat="1" applyFont="1" applyFill="1" applyBorder="1" applyAlignment="1">
      <alignment vertical="top"/>
    </xf>
    <xf numFmtId="49" fontId="8" fillId="33" borderId="22" xfId="0" applyNumberFormat="1" applyFont="1" applyFill="1" applyBorder="1" applyAlignment="1">
      <alignment vertical="top"/>
    </xf>
    <xf numFmtId="49" fontId="8" fillId="33" borderId="23" xfId="0" applyNumberFormat="1" applyFont="1" applyFill="1" applyBorder="1" applyAlignment="1">
      <alignment vertical="top"/>
    </xf>
    <xf numFmtId="166" fontId="8" fillId="33" borderId="25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7" fillId="33" borderId="10" xfId="0" applyNumberFormat="1" applyFont="1" applyFill="1" applyBorder="1" applyAlignment="1">
      <alignment vertical="top"/>
    </xf>
    <xf numFmtId="49" fontId="7" fillId="33" borderId="16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49" fontId="7" fillId="33" borderId="17" xfId="0" applyNumberFormat="1" applyFont="1" applyFill="1" applyBorder="1" applyAlignment="1">
      <alignment vertical="top"/>
    </xf>
    <xf numFmtId="166" fontId="8" fillId="33" borderId="10" xfId="0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49" fontId="7" fillId="33" borderId="12" xfId="0" applyNumberFormat="1" applyFont="1" applyFill="1" applyBorder="1" applyAlignment="1">
      <alignment vertical="top"/>
    </xf>
    <xf numFmtId="49" fontId="7" fillId="33" borderId="13" xfId="0" applyNumberFormat="1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49" fontId="7" fillId="0" borderId="32" xfId="0" applyNumberFormat="1" applyFont="1" applyFill="1" applyBorder="1" applyAlignment="1">
      <alignment vertical="top"/>
    </xf>
    <xf numFmtId="49" fontId="7" fillId="0" borderId="33" xfId="0" applyNumberFormat="1" applyFont="1" applyFill="1" applyBorder="1" applyAlignment="1">
      <alignment vertical="top"/>
    </xf>
    <xf numFmtId="49" fontId="7" fillId="0" borderId="34" xfId="0" applyNumberFormat="1" applyFont="1" applyFill="1" applyBorder="1" applyAlignment="1">
      <alignment vertical="top"/>
    </xf>
    <xf numFmtId="49" fontId="7" fillId="0" borderId="30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49" fontId="7" fillId="0" borderId="3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vertical="top"/>
    </xf>
    <xf numFmtId="49" fontId="8" fillId="33" borderId="12" xfId="0" applyNumberFormat="1" applyFont="1" applyFill="1" applyBorder="1" applyAlignment="1">
      <alignment vertical="top"/>
    </xf>
    <xf numFmtId="49" fontId="8" fillId="33" borderId="13" xfId="0" applyNumberFormat="1" applyFont="1" applyFill="1" applyBorder="1" applyAlignment="1">
      <alignment vertical="top"/>
    </xf>
    <xf numFmtId="49" fontId="8" fillId="33" borderId="14" xfId="0" applyNumberFormat="1" applyFont="1" applyFill="1" applyBorder="1" applyAlignment="1">
      <alignment vertical="top"/>
    </xf>
    <xf numFmtId="49" fontId="8" fillId="33" borderId="24" xfId="0" applyNumberFormat="1" applyFont="1" applyFill="1" applyBorder="1" applyAlignment="1">
      <alignment vertical="top"/>
    </xf>
    <xf numFmtId="166" fontId="8" fillId="33" borderId="24" xfId="0" applyNumberFormat="1" applyFont="1" applyFill="1" applyBorder="1" applyAlignment="1">
      <alignment vertical="top"/>
    </xf>
    <xf numFmtId="49" fontId="8" fillId="33" borderId="0" xfId="0" applyNumberFormat="1" applyFont="1" applyFill="1" applyBorder="1" applyAlignment="1">
      <alignment vertical="top"/>
    </xf>
    <xf numFmtId="0" fontId="7" fillId="33" borderId="25" xfId="0" applyFont="1" applyFill="1" applyBorder="1" applyAlignment="1">
      <alignment wrapText="1"/>
    </xf>
    <xf numFmtId="0" fontId="7" fillId="33" borderId="23" xfId="0" applyFont="1" applyFill="1" applyBorder="1" applyAlignment="1">
      <alignment/>
    </xf>
    <xf numFmtId="2" fontId="8" fillId="33" borderId="25" xfId="0" applyNumberFormat="1" applyFont="1" applyFill="1" applyBorder="1" applyAlignment="1">
      <alignment/>
    </xf>
    <xf numFmtId="0" fontId="7" fillId="33" borderId="20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4" xfId="0" applyFont="1" applyFill="1" applyBorder="1" applyAlignment="1">
      <alignment/>
    </xf>
    <xf numFmtId="0" fontId="7" fillId="33" borderId="25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vertical="top"/>
    </xf>
    <xf numFmtId="49" fontId="7" fillId="33" borderId="22" xfId="0" applyNumberFormat="1" applyFont="1" applyFill="1" applyBorder="1" applyAlignment="1">
      <alignment vertical="top"/>
    </xf>
    <xf numFmtId="49" fontId="7" fillId="33" borderId="29" xfId="0" applyNumberFormat="1" applyFont="1" applyFill="1" applyBorder="1" applyAlignment="1">
      <alignment vertical="top"/>
    </xf>
    <xf numFmtId="49" fontId="7" fillId="33" borderId="27" xfId="0" applyNumberFormat="1" applyFont="1" applyFill="1" applyBorder="1" applyAlignment="1">
      <alignment vertical="top"/>
    </xf>
    <xf numFmtId="49" fontId="7" fillId="33" borderId="28" xfId="0" applyNumberFormat="1" applyFont="1" applyFill="1" applyBorder="1" applyAlignment="1">
      <alignment vertical="top"/>
    </xf>
    <xf numFmtId="49" fontId="7" fillId="33" borderId="30" xfId="0" applyNumberFormat="1" applyFont="1" applyFill="1" applyBorder="1" applyAlignment="1">
      <alignment vertical="top"/>
    </xf>
    <xf numFmtId="49" fontId="7" fillId="33" borderId="11" xfId="0" applyNumberFormat="1" applyFont="1" applyFill="1" applyBorder="1" applyAlignment="1">
      <alignment vertical="top"/>
    </xf>
    <xf numFmtId="49" fontId="7" fillId="33" borderId="31" xfId="0" applyNumberFormat="1" applyFont="1" applyFill="1" applyBorder="1" applyAlignment="1">
      <alignment vertical="top"/>
    </xf>
    <xf numFmtId="49" fontId="7" fillId="33" borderId="25" xfId="0" applyNumberFormat="1" applyFont="1" applyFill="1" applyBorder="1" applyAlignment="1">
      <alignment vertical="top"/>
    </xf>
    <xf numFmtId="49" fontId="7" fillId="33" borderId="23" xfId="0" applyNumberFormat="1" applyFont="1" applyFill="1" applyBorder="1" applyAlignment="1">
      <alignment vertical="top"/>
    </xf>
    <xf numFmtId="49" fontId="8" fillId="33" borderId="16" xfId="0" applyNumberFormat="1" applyFont="1" applyFill="1" applyBorder="1" applyAlignment="1">
      <alignment vertical="top"/>
    </xf>
    <xf numFmtId="49" fontId="8" fillId="33" borderId="17" xfId="0" applyNumberFormat="1" applyFont="1" applyFill="1" applyBorder="1" applyAlignment="1">
      <alignment vertical="top"/>
    </xf>
    <xf numFmtId="49" fontId="8" fillId="33" borderId="29" xfId="0" applyNumberFormat="1" applyFont="1" applyFill="1" applyBorder="1" applyAlignment="1">
      <alignment vertical="top"/>
    </xf>
    <xf numFmtId="49" fontId="8" fillId="33" borderId="27" xfId="0" applyNumberFormat="1" applyFont="1" applyFill="1" applyBorder="1" applyAlignment="1">
      <alignment vertical="top"/>
    </xf>
    <xf numFmtId="49" fontId="8" fillId="33" borderId="28" xfId="0" applyNumberFormat="1" applyFont="1" applyFill="1" applyBorder="1" applyAlignment="1">
      <alignment vertical="top"/>
    </xf>
    <xf numFmtId="0" fontId="8" fillId="34" borderId="10" xfId="0" applyFont="1" applyFill="1" applyBorder="1" applyAlignment="1">
      <alignment vertical="top" wrapText="1"/>
    </xf>
    <xf numFmtId="49" fontId="8" fillId="34" borderId="10" xfId="0" applyNumberFormat="1" applyFont="1" applyFill="1" applyBorder="1" applyAlignment="1">
      <alignment vertical="top"/>
    </xf>
    <xf numFmtId="49" fontId="8" fillId="34" borderId="30" xfId="0" applyNumberFormat="1" applyFont="1" applyFill="1" applyBorder="1" applyAlignment="1">
      <alignment vertical="top"/>
    </xf>
    <xf numFmtId="49" fontId="8" fillId="34" borderId="11" xfId="0" applyNumberFormat="1" applyFont="1" applyFill="1" applyBorder="1" applyAlignment="1">
      <alignment vertical="top"/>
    </xf>
    <xf numFmtId="49" fontId="8" fillId="34" borderId="31" xfId="0" applyNumberFormat="1" applyFont="1" applyFill="1" applyBorder="1" applyAlignment="1">
      <alignment vertical="top"/>
    </xf>
    <xf numFmtId="166" fontId="8" fillId="34" borderId="10" xfId="0" applyNumberFormat="1" applyFont="1" applyFill="1" applyBorder="1" applyAlignment="1">
      <alignment vertical="top"/>
    </xf>
    <xf numFmtId="49" fontId="7" fillId="33" borderId="26" xfId="0" applyNumberFormat="1" applyFont="1" applyFill="1" applyBorder="1" applyAlignment="1">
      <alignment vertical="top"/>
    </xf>
    <xf numFmtId="49" fontId="7" fillId="33" borderId="35" xfId="0" applyNumberFormat="1" applyFont="1" applyFill="1" applyBorder="1" applyAlignment="1">
      <alignment vertical="top"/>
    </xf>
    <xf numFmtId="49" fontId="7" fillId="0" borderId="36" xfId="0" applyNumberFormat="1" applyFont="1" applyFill="1" applyBorder="1" applyAlignment="1">
      <alignment vertical="top"/>
    </xf>
    <xf numFmtId="49" fontId="7" fillId="0" borderId="37" xfId="0" applyNumberFormat="1" applyFont="1" applyFill="1" applyBorder="1" applyAlignment="1">
      <alignment vertical="top"/>
    </xf>
    <xf numFmtId="49" fontId="7" fillId="0" borderId="38" xfId="0" applyNumberFormat="1" applyFont="1" applyFill="1" applyBorder="1" applyAlignment="1">
      <alignment vertical="top"/>
    </xf>
    <xf numFmtId="49" fontId="7" fillId="0" borderId="39" xfId="0" applyNumberFormat="1" applyFont="1" applyFill="1" applyBorder="1" applyAlignment="1">
      <alignment vertical="top"/>
    </xf>
    <xf numFmtId="49" fontId="7" fillId="0" borderId="40" xfId="0" applyNumberFormat="1" applyFont="1" applyFill="1" applyBorder="1" applyAlignment="1">
      <alignment vertical="top"/>
    </xf>
    <xf numFmtId="49" fontId="7" fillId="0" borderId="41" xfId="0" applyNumberFormat="1" applyFont="1" applyFill="1" applyBorder="1" applyAlignment="1">
      <alignment vertical="top"/>
    </xf>
    <xf numFmtId="49" fontId="7" fillId="0" borderId="42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="124" zoomScaleNormal="124" zoomScalePageLayoutView="0" workbookViewId="0" topLeftCell="A1">
      <selection activeCell="B167" sqref="B167"/>
    </sheetView>
  </sheetViews>
  <sheetFormatPr defaultColWidth="9.00390625" defaultRowHeight="12.75"/>
  <cols>
    <col min="1" max="1" width="0.2421875" style="0" customWidth="1"/>
    <col min="2" max="2" width="66.875" style="0" customWidth="1"/>
    <col min="3" max="3" width="0" style="0" hidden="1" customWidth="1"/>
    <col min="4" max="4" width="5.625" style="0" customWidth="1"/>
    <col min="5" max="5" width="3.625" style="0" customWidth="1"/>
    <col min="6" max="6" width="1.625" style="0" customWidth="1"/>
    <col min="7" max="7" width="5.00390625" style="0" customWidth="1"/>
    <col min="8" max="8" width="4.875" style="0" customWidth="1"/>
    <col min="9" max="10" width="0" style="0" hidden="1" customWidth="1"/>
    <col min="11" max="11" width="12.00390625" style="0" customWidth="1"/>
  </cols>
  <sheetData>
    <row r="1" spans="2:11" ht="15.75">
      <c r="B1" s="157" t="s">
        <v>162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2:11" ht="12.75"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1" ht="15.75">
      <c r="B3" s="159" t="s">
        <v>165</v>
      </c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5.75">
      <c r="A4" s="1"/>
      <c r="B4" s="157" t="s">
        <v>162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5.75">
      <c r="A5" s="1"/>
      <c r="B5" s="158" t="s">
        <v>1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5.75">
      <c r="A6" s="1"/>
      <c r="B6" s="159" t="s">
        <v>163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5.75">
      <c r="A7" s="1"/>
      <c r="B7" s="157" t="s">
        <v>0</v>
      </c>
      <c r="C7" s="157"/>
      <c r="D7" s="157"/>
      <c r="E7" s="157"/>
      <c r="F7" s="157"/>
      <c r="G7" s="157"/>
      <c r="H7" s="157"/>
      <c r="I7" s="157"/>
      <c r="J7" s="157"/>
      <c r="K7" s="157"/>
    </row>
    <row r="8" spans="1:11" ht="15.75">
      <c r="A8" s="1"/>
      <c r="B8" s="158" t="s">
        <v>1</v>
      </c>
      <c r="C8" s="158"/>
      <c r="D8" s="158"/>
      <c r="E8" s="158"/>
      <c r="F8" s="158"/>
      <c r="G8" s="158"/>
      <c r="H8" s="158"/>
      <c r="I8" s="158"/>
      <c r="J8" s="158"/>
      <c r="K8" s="158"/>
    </row>
    <row r="9" spans="1:11" ht="15.75">
      <c r="A9" s="1"/>
      <c r="B9" s="157" t="s">
        <v>2</v>
      </c>
      <c r="C9" s="157"/>
      <c r="D9" s="157"/>
      <c r="E9" s="157"/>
      <c r="F9" s="157"/>
      <c r="G9" s="157"/>
      <c r="H9" s="157"/>
      <c r="I9" s="157"/>
      <c r="J9" s="157"/>
      <c r="K9" s="157"/>
    </row>
    <row r="10" spans="1:10" ht="15.75">
      <c r="A10" s="1"/>
      <c r="B10" s="2"/>
      <c r="C10" s="2"/>
      <c r="D10" s="2"/>
      <c r="E10" s="2"/>
      <c r="F10" s="2"/>
      <c r="G10" s="3"/>
      <c r="H10" s="4"/>
      <c r="I10" s="5"/>
      <c r="J10" s="5"/>
    </row>
    <row r="11" spans="1:10" ht="44.25" customHeight="1">
      <c r="A11" s="153" t="s">
        <v>3</v>
      </c>
      <c r="B11" s="153"/>
      <c r="C11" s="153"/>
      <c r="D11" s="153"/>
      <c r="E11" s="153"/>
      <c r="F11" s="153"/>
      <c r="G11" s="153"/>
      <c r="H11" s="153"/>
      <c r="I11" s="153"/>
      <c r="J11" s="153"/>
    </row>
    <row r="12" spans="1:10" ht="12.75" customHeight="1" hidden="1">
      <c r="A12" s="154"/>
      <c r="B12" s="154"/>
      <c r="C12" s="154"/>
      <c r="D12" s="154"/>
      <c r="E12" s="154"/>
      <c r="F12" s="154"/>
      <c r="G12" s="154"/>
      <c r="H12" s="154"/>
      <c r="I12" s="6"/>
      <c r="J12" s="6"/>
    </row>
    <row r="13" spans="1:11" ht="15.75">
      <c r="A13" s="1"/>
      <c r="B13" s="2"/>
      <c r="C13" s="2"/>
      <c r="D13" s="2"/>
      <c r="E13" s="2"/>
      <c r="F13" s="2"/>
      <c r="G13" s="2"/>
      <c r="H13" s="7"/>
      <c r="I13" s="7"/>
      <c r="J13" s="8" t="s">
        <v>4</v>
      </c>
      <c r="K13" t="s">
        <v>164</v>
      </c>
    </row>
    <row r="14" spans="2:13" ht="96.75" customHeight="1">
      <c r="B14" s="9" t="s">
        <v>5</v>
      </c>
      <c r="C14" s="10" t="s">
        <v>6</v>
      </c>
      <c r="D14" s="11" t="s">
        <v>7</v>
      </c>
      <c r="E14" s="155" t="s">
        <v>8</v>
      </c>
      <c r="F14" s="155"/>
      <c r="G14" s="155"/>
      <c r="H14" s="11" t="s">
        <v>9</v>
      </c>
      <c r="I14" s="12" t="s">
        <v>10</v>
      </c>
      <c r="J14" s="12" t="s">
        <v>11</v>
      </c>
      <c r="K14" s="12" t="s">
        <v>10</v>
      </c>
      <c r="M14" s="7"/>
    </row>
    <row r="15" spans="2:11" ht="15.75">
      <c r="B15" s="13" t="s">
        <v>12</v>
      </c>
      <c r="C15" s="13" t="s">
        <v>13</v>
      </c>
      <c r="D15" s="13" t="s">
        <v>14</v>
      </c>
      <c r="E15" s="156" t="s">
        <v>15</v>
      </c>
      <c r="F15" s="156"/>
      <c r="G15" s="156"/>
      <c r="H15" s="13" t="s">
        <v>16</v>
      </c>
      <c r="I15" s="13" t="s">
        <v>17</v>
      </c>
      <c r="J15" s="14" t="s">
        <v>18</v>
      </c>
      <c r="K15" s="13" t="s">
        <v>17</v>
      </c>
    </row>
    <row r="16" spans="2:11" ht="12.75">
      <c r="B16" s="15"/>
      <c r="C16" s="16" t="s">
        <v>19</v>
      </c>
      <c r="D16" s="16"/>
      <c r="E16" s="17"/>
      <c r="F16" s="17"/>
      <c r="G16" s="17"/>
      <c r="H16" s="16"/>
      <c r="I16" s="18">
        <f>I17+I75+I87+I100+I134+I168</f>
        <v>6116572</v>
      </c>
      <c r="J16" s="19" t="e">
        <f>J17+J78+#REF!+J134+#REF!+#REF!+J168+#REF!</f>
        <v>#REF!</v>
      </c>
      <c r="K16" s="18">
        <f>K17+K75+K87+K100+K134+K168</f>
        <v>6204158.359999999</v>
      </c>
    </row>
    <row r="17" spans="2:11" s="20" customFormat="1" ht="12.75">
      <c r="B17" s="15" t="s">
        <v>20</v>
      </c>
      <c r="C17" s="16" t="s">
        <v>19</v>
      </c>
      <c r="D17" s="16" t="s">
        <v>21</v>
      </c>
      <c r="E17" s="21"/>
      <c r="F17" s="22"/>
      <c r="G17" s="23"/>
      <c r="H17" s="16"/>
      <c r="I17" s="18">
        <f>I18+I24+I30+I50+I56</f>
        <v>4118360</v>
      </c>
      <c r="J17" s="19" t="e">
        <f>J18+J24+J30+J63</f>
        <v>#REF!</v>
      </c>
      <c r="K17" s="18">
        <f>K18+K24+K30+K50+K56</f>
        <v>3900696.36</v>
      </c>
    </row>
    <row r="18" spans="2:11" s="20" customFormat="1" ht="25.5">
      <c r="B18" s="15" t="s">
        <v>22</v>
      </c>
      <c r="C18" s="16" t="s">
        <v>19</v>
      </c>
      <c r="D18" s="16" t="s">
        <v>23</v>
      </c>
      <c r="E18" s="24"/>
      <c r="F18" s="24"/>
      <c r="G18" s="24"/>
      <c r="H18" s="16"/>
      <c r="I18" s="18">
        <f>I19</f>
        <v>563380</v>
      </c>
      <c r="J18" s="19">
        <f>J19</f>
        <v>401286</v>
      </c>
      <c r="K18" s="18">
        <f>K19</f>
        <v>563380</v>
      </c>
    </row>
    <row r="19" spans="2:11" ht="15.75" customHeight="1">
      <c r="B19" s="25" t="s">
        <v>24</v>
      </c>
      <c r="C19" s="26" t="s">
        <v>19</v>
      </c>
      <c r="D19" s="26" t="s">
        <v>23</v>
      </c>
      <c r="E19" s="27" t="s">
        <v>25</v>
      </c>
      <c r="F19" s="28" t="s">
        <v>26</v>
      </c>
      <c r="G19" s="29" t="s">
        <v>27</v>
      </c>
      <c r="H19" s="26"/>
      <c r="I19" s="30">
        <f>I22</f>
        <v>563380</v>
      </c>
      <c r="J19" s="31">
        <f>J22</f>
        <v>401286</v>
      </c>
      <c r="K19" s="30">
        <f>K22</f>
        <v>563380</v>
      </c>
    </row>
    <row r="20" spans="2:11" ht="27.75" customHeight="1">
      <c r="B20" s="32" t="s">
        <v>28</v>
      </c>
      <c r="C20" s="26" t="s">
        <v>19</v>
      </c>
      <c r="D20" s="26" t="s">
        <v>23</v>
      </c>
      <c r="E20" s="33" t="s">
        <v>25</v>
      </c>
      <c r="F20" s="33" t="s">
        <v>12</v>
      </c>
      <c r="G20" s="33" t="s">
        <v>27</v>
      </c>
      <c r="H20" s="26"/>
      <c r="I20" s="30">
        <f>I21</f>
        <v>563380</v>
      </c>
      <c r="J20" s="31"/>
      <c r="K20" s="30">
        <f>K21</f>
        <v>563380</v>
      </c>
    </row>
    <row r="21" spans="2:11" ht="26.25" customHeight="1">
      <c r="B21" s="25" t="s">
        <v>29</v>
      </c>
      <c r="C21" s="26" t="s">
        <v>19</v>
      </c>
      <c r="D21" s="26" t="s">
        <v>23</v>
      </c>
      <c r="E21" s="27" t="s">
        <v>25</v>
      </c>
      <c r="F21" s="28" t="s">
        <v>12</v>
      </c>
      <c r="G21" s="29" t="s">
        <v>30</v>
      </c>
      <c r="H21" s="26"/>
      <c r="I21" s="30">
        <f>I22</f>
        <v>563380</v>
      </c>
      <c r="J21" s="31"/>
      <c r="K21" s="30">
        <f>K22</f>
        <v>563380</v>
      </c>
    </row>
    <row r="22" spans="2:11" ht="39.75" customHeight="1">
      <c r="B22" s="34" t="s">
        <v>31</v>
      </c>
      <c r="C22" s="26" t="s">
        <v>19</v>
      </c>
      <c r="D22" s="26" t="s">
        <v>23</v>
      </c>
      <c r="E22" s="33" t="s">
        <v>25</v>
      </c>
      <c r="F22" s="33" t="s">
        <v>12</v>
      </c>
      <c r="G22" s="33" t="s">
        <v>30</v>
      </c>
      <c r="H22" s="26" t="s">
        <v>32</v>
      </c>
      <c r="I22" s="30">
        <f>I23</f>
        <v>563380</v>
      </c>
      <c r="J22" s="31">
        <f>J23</f>
        <v>401286</v>
      </c>
      <c r="K22" s="30">
        <f>K23</f>
        <v>563380</v>
      </c>
    </row>
    <row r="23" spans="2:11" ht="15.75" customHeight="1">
      <c r="B23" s="35" t="s">
        <v>33</v>
      </c>
      <c r="C23" s="26" t="s">
        <v>19</v>
      </c>
      <c r="D23" s="26" t="s">
        <v>23</v>
      </c>
      <c r="E23" s="27" t="s">
        <v>25</v>
      </c>
      <c r="F23" s="28" t="s">
        <v>12</v>
      </c>
      <c r="G23" s="29" t="s">
        <v>30</v>
      </c>
      <c r="H23" s="26" t="s">
        <v>34</v>
      </c>
      <c r="I23" s="30">
        <v>563380</v>
      </c>
      <c r="J23" s="31">
        <v>401286</v>
      </c>
      <c r="K23" s="30">
        <v>563380</v>
      </c>
    </row>
    <row r="24" spans="2:11" s="20" customFormat="1" ht="38.25">
      <c r="B24" s="15" t="s">
        <v>35</v>
      </c>
      <c r="C24" s="16" t="s">
        <v>19</v>
      </c>
      <c r="D24" s="16" t="s">
        <v>36</v>
      </c>
      <c r="E24" s="36"/>
      <c r="F24" s="24"/>
      <c r="G24" s="37"/>
      <c r="H24" s="16"/>
      <c r="I24" s="18">
        <f>I25</f>
        <v>469491</v>
      </c>
      <c r="J24" s="19">
        <f>J25</f>
        <v>401286</v>
      </c>
      <c r="K24" s="18">
        <f>K25</f>
        <v>469491</v>
      </c>
    </row>
    <row r="25" spans="2:11" ht="12.75">
      <c r="B25" s="25" t="s">
        <v>37</v>
      </c>
      <c r="C25" s="26" t="s">
        <v>19</v>
      </c>
      <c r="D25" s="26" t="s">
        <v>36</v>
      </c>
      <c r="E25" s="27" t="s">
        <v>38</v>
      </c>
      <c r="F25" s="28" t="s">
        <v>26</v>
      </c>
      <c r="G25" s="29" t="s">
        <v>27</v>
      </c>
      <c r="H25" s="26"/>
      <c r="I25" s="30">
        <f>I28</f>
        <v>469491</v>
      </c>
      <c r="J25" s="31">
        <f>J28</f>
        <v>401286</v>
      </c>
      <c r="K25" s="30">
        <f>K28</f>
        <v>469491</v>
      </c>
    </row>
    <row r="26" spans="2:11" ht="25.5">
      <c r="B26" s="25" t="s">
        <v>39</v>
      </c>
      <c r="C26" s="26" t="s">
        <v>19</v>
      </c>
      <c r="D26" s="26" t="s">
        <v>36</v>
      </c>
      <c r="E26" s="38" t="s">
        <v>38</v>
      </c>
      <c r="F26" s="33" t="s">
        <v>12</v>
      </c>
      <c r="G26" s="39" t="s">
        <v>27</v>
      </c>
      <c r="H26" s="26"/>
      <c r="I26" s="30">
        <f>I27</f>
        <v>469491</v>
      </c>
      <c r="J26" s="31"/>
      <c r="K26" s="30">
        <f>K27</f>
        <v>469491</v>
      </c>
    </row>
    <row r="27" spans="2:11" ht="25.5">
      <c r="B27" s="25" t="s">
        <v>40</v>
      </c>
      <c r="C27" s="26" t="s">
        <v>19</v>
      </c>
      <c r="D27" s="26" t="s">
        <v>36</v>
      </c>
      <c r="E27" s="27" t="s">
        <v>38</v>
      </c>
      <c r="F27" s="28" t="s">
        <v>12</v>
      </c>
      <c r="G27" s="29" t="s">
        <v>41</v>
      </c>
      <c r="H27" s="26"/>
      <c r="I27" s="30">
        <f>I28</f>
        <v>469491</v>
      </c>
      <c r="J27" s="31"/>
      <c r="K27" s="30">
        <f>K28</f>
        <v>469491</v>
      </c>
    </row>
    <row r="28" spans="2:11" ht="41.25" customHeight="1">
      <c r="B28" s="34" t="s">
        <v>31</v>
      </c>
      <c r="C28" s="26" t="s">
        <v>19</v>
      </c>
      <c r="D28" s="26" t="s">
        <v>36</v>
      </c>
      <c r="E28" s="38" t="s">
        <v>38</v>
      </c>
      <c r="F28" s="33" t="s">
        <v>12</v>
      </c>
      <c r="G28" s="39" t="s">
        <v>41</v>
      </c>
      <c r="H28" s="26" t="s">
        <v>32</v>
      </c>
      <c r="I28" s="30">
        <f>I29</f>
        <v>469491</v>
      </c>
      <c r="J28" s="31">
        <f>J29</f>
        <v>401286</v>
      </c>
      <c r="K28" s="30">
        <f>K29</f>
        <v>469491</v>
      </c>
    </row>
    <row r="29" spans="2:11" ht="16.5" customHeight="1">
      <c r="B29" s="35" t="s">
        <v>33</v>
      </c>
      <c r="C29" s="26" t="s">
        <v>19</v>
      </c>
      <c r="D29" s="26" t="s">
        <v>36</v>
      </c>
      <c r="E29" s="40" t="s">
        <v>38</v>
      </c>
      <c r="F29" s="41" t="s">
        <v>12</v>
      </c>
      <c r="G29" s="41" t="s">
        <v>41</v>
      </c>
      <c r="H29" s="26" t="s">
        <v>34</v>
      </c>
      <c r="I29" s="30">
        <v>469491</v>
      </c>
      <c r="J29" s="31">
        <v>401286</v>
      </c>
      <c r="K29" s="30">
        <v>469491</v>
      </c>
    </row>
    <row r="30" spans="2:11" s="20" customFormat="1" ht="39.75" customHeight="1">
      <c r="B30" s="15" t="s">
        <v>42</v>
      </c>
      <c r="C30" s="16" t="s">
        <v>19</v>
      </c>
      <c r="D30" s="16" t="s">
        <v>43</v>
      </c>
      <c r="E30" s="42"/>
      <c r="F30" s="43"/>
      <c r="G30" s="44"/>
      <c r="H30" s="16"/>
      <c r="I30" s="18">
        <f>I31+I36+I41</f>
        <v>3050339</v>
      </c>
      <c r="J30" s="19" t="e">
        <f>#REF!</f>
        <v>#REF!</v>
      </c>
      <c r="K30" s="18">
        <f>K31+K36+K41</f>
        <v>2832675.36</v>
      </c>
    </row>
    <row r="31" spans="2:11" s="45" customFormat="1" ht="40.5" customHeight="1">
      <c r="B31" s="46" t="s">
        <v>44</v>
      </c>
      <c r="C31" s="26" t="s">
        <v>19</v>
      </c>
      <c r="D31" s="26" t="s">
        <v>43</v>
      </c>
      <c r="E31" s="27" t="s">
        <v>45</v>
      </c>
      <c r="F31" s="28" t="s">
        <v>26</v>
      </c>
      <c r="G31" s="29" t="s">
        <v>27</v>
      </c>
      <c r="H31" s="26"/>
      <c r="I31" s="18">
        <f>I32</f>
        <v>394690</v>
      </c>
      <c r="J31" s="31"/>
      <c r="K31" s="18">
        <f>K32</f>
        <v>394690</v>
      </c>
    </row>
    <row r="32" spans="2:11" s="45" customFormat="1" ht="40.5" customHeight="1">
      <c r="B32" s="32" t="s">
        <v>46</v>
      </c>
      <c r="C32" s="26" t="s">
        <v>19</v>
      </c>
      <c r="D32" s="26" t="s">
        <v>43</v>
      </c>
      <c r="E32" s="47" t="s">
        <v>45</v>
      </c>
      <c r="F32" s="48" t="s">
        <v>47</v>
      </c>
      <c r="G32" s="49" t="s">
        <v>27</v>
      </c>
      <c r="H32" s="26"/>
      <c r="I32" s="30">
        <f>I33</f>
        <v>394690</v>
      </c>
      <c r="J32" s="31"/>
      <c r="K32" s="30">
        <f>K33</f>
        <v>394690</v>
      </c>
    </row>
    <row r="33" spans="2:11" s="20" customFormat="1" ht="76.5">
      <c r="B33" s="25" t="s">
        <v>48</v>
      </c>
      <c r="C33" s="26" t="s">
        <v>19</v>
      </c>
      <c r="D33" s="26" t="s">
        <v>43</v>
      </c>
      <c r="E33" s="47" t="s">
        <v>45</v>
      </c>
      <c r="F33" s="48" t="s">
        <v>47</v>
      </c>
      <c r="G33" s="49" t="s">
        <v>49</v>
      </c>
      <c r="H33" s="26"/>
      <c r="I33" s="30">
        <f>I34</f>
        <v>394690</v>
      </c>
      <c r="J33" s="19"/>
      <c r="K33" s="30">
        <f>K34</f>
        <v>394690</v>
      </c>
    </row>
    <row r="34" spans="2:11" s="20" customFormat="1" ht="12.75">
      <c r="B34" s="25" t="s">
        <v>50</v>
      </c>
      <c r="C34" s="26" t="s">
        <v>19</v>
      </c>
      <c r="D34" s="26" t="s">
        <v>43</v>
      </c>
      <c r="E34" s="38" t="s">
        <v>45</v>
      </c>
      <c r="F34" s="33" t="s">
        <v>47</v>
      </c>
      <c r="G34" s="39" t="s">
        <v>49</v>
      </c>
      <c r="H34" s="26" t="s">
        <v>51</v>
      </c>
      <c r="I34" s="30">
        <f>I35</f>
        <v>394690</v>
      </c>
      <c r="J34" s="19"/>
      <c r="K34" s="30">
        <f>K35</f>
        <v>394690</v>
      </c>
    </row>
    <row r="35" spans="2:11" s="20" customFormat="1" ht="12.75">
      <c r="B35" s="25" t="s">
        <v>52</v>
      </c>
      <c r="C35" s="26" t="s">
        <v>19</v>
      </c>
      <c r="D35" s="26" t="s">
        <v>43</v>
      </c>
      <c r="E35" s="27" t="s">
        <v>45</v>
      </c>
      <c r="F35" s="28" t="s">
        <v>47</v>
      </c>
      <c r="G35" s="29" t="s">
        <v>49</v>
      </c>
      <c r="H35" s="26" t="s">
        <v>53</v>
      </c>
      <c r="I35" s="30">
        <v>394690</v>
      </c>
      <c r="J35" s="19"/>
      <c r="K35" s="30">
        <v>394690</v>
      </c>
    </row>
    <row r="36" spans="2:11" s="20" customFormat="1" ht="25.5">
      <c r="B36" s="25" t="s">
        <v>54</v>
      </c>
      <c r="C36" s="26" t="s">
        <v>19</v>
      </c>
      <c r="D36" s="26" t="s">
        <v>43</v>
      </c>
      <c r="E36" s="38" t="s">
        <v>55</v>
      </c>
      <c r="F36" s="33" t="s">
        <v>26</v>
      </c>
      <c r="G36" s="39" t="s">
        <v>27</v>
      </c>
      <c r="H36" s="26"/>
      <c r="I36" s="18">
        <f>I37</f>
        <v>352963</v>
      </c>
      <c r="J36" s="19"/>
      <c r="K36" s="18">
        <f>K37</f>
        <v>64480</v>
      </c>
    </row>
    <row r="37" spans="2:11" s="20" customFormat="1" ht="51" customHeight="1">
      <c r="B37" s="25" t="s">
        <v>56</v>
      </c>
      <c r="C37" s="26" t="s">
        <v>19</v>
      </c>
      <c r="D37" s="26" t="s">
        <v>43</v>
      </c>
      <c r="E37" s="27" t="s">
        <v>55</v>
      </c>
      <c r="F37" s="28" t="s">
        <v>13</v>
      </c>
      <c r="G37" s="29" t="s">
        <v>27</v>
      </c>
      <c r="H37" s="50"/>
      <c r="I37" s="51">
        <f>I38</f>
        <v>352963</v>
      </c>
      <c r="J37" s="19"/>
      <c r="K37" s="51">
        <f>K38</f>
        <v>64480</v>
      </c>
    </row>
    <row r="38" spans="2:11" s="20" customFormat="1" ht="39" customHeight="1">
      <c r="B38" s="25" t="s">
        <v>57</v>
      </c>
      <c r="C38" s="26" t="s">
        <v>19</v>
      </c>
      <c r="D38" s="26" t="s">
        <v>43</v>
      </c>
      <c r="E38" s="38" t="s">
        <v>55</v>
      </c>
      <c r="F38" s="33" t="s">
        <v>13</v>
      </c>
      <c r="G38" s="39" t="s">
        <v>58</v>
      </c>
      <c r="H38" s="52"/>
      <c r="I38" s="53">
        <f>I39</f>
        <v>352963</v>
      </c>
      <c r="J38" s="19"/>
      <c r="K38" s="53">
        <f>K39</f>
        <v>64480</v>
      </c>
    </row>
    <row r="39" spans="2:11" s="20" customFormat="1" ht="38.25">
      <c r="B39" s="34" t="s">
        <v>31</v>
      </c>
      <c r="C39" s="26" t="s">
        <v>19</v>
      </c>
      <c r="D39" s="26" t="s">
        <v>43</v>
      </c>
      <c r="E39" s="27" t="s">
        <v>55</v>
      </c>
      <c r="F39" s="28" t="s">
        <v>13</v>
      </c>
      <c r="G39" s="29" t="s">
        <v>58</v>
      </c>
      <c r="H39" s="54" t="s">
        <v>32</v>
      </c>
      <c r="I39" s="55">
        <v>352963</v>
      </c>
      <c r="J39" s="19"/>
      <c r="K39" s="55">
        <f>K40</f>
        <v>64480</v>
      </c>
    </row>
    <row r="40" spans="2:11" s="20" customFormat="1" ht="12.75">
      <c r="B40" s="35" t="s">
        <v>33</v>
      </c>
      <c r="C40" s="26" t="s">
        <v>19</v>
      </c>
      <c r="D40" s="26" t="s">
        <v>43</v>
      </c>
      <c r="E40" s="38" t="s">
        <v>55</v>
      </c>
      <c r="F40" s="33" t="s">
        <v>13</v>
      </c>
      <c r="G40" s="39" t="s">
        <v>58</v>
      </c>
      <c r="H40" s="26" t="s">
        <v>34</v>
      </c>
      <c r="I40" s="30">
        <v>352963</v>
      </c>
      <c r="J40" s="19"/>
      <c r="K40" s="30">
        <v>64480</v>
      </c>
    </row>
    <row r="41" spans="2:11" ht="15.75" customHeight="1">
      <c r="B41" s="25" t="s">
        <v>59</v>
      </c>
      <c r="C41" s="26" t="s">
        <v>19</v>
      </c>
      <c r="D41" s="26" t="s">
        <v>43</v>
      </c>
      <c r="E41" s="27" t="s">
        <v>25</v>
      </c>
      <c r="F41" s="28" t="s">
        <v>26</v>
      </c>
      <c r="G41" s="29" t="s">
        <v>27</v>
      </c>
      <c r="H41" s="26"/>
      <c r="I41" s="18">
        <f>I42</f>
        <v>2302686</v>
      </c>
      <c r="J41" s="31"/>
      <c r="K41" s="18">
        <f>K42</f>
        <v>2373505.36</v>
      </c>
    </row>
    <row r="42" spans="2:11" ht="27" customHeight="1">
      <c r="B42" s="56" t="s">
        <v>60</v>
      </c>
      <c r="C42" s="26" t="s">
        <v>19</v>
      </c>
      <c r="D42" s="26" t="s">
        <v>43</v>
      </c>
      <c r="E42" s="38" t="s">
        <v>25</v>
      </c>
      <c r="F42" s="33" t="s">
        <v>12</v>
      </c>
      <c r="G42" s="39" t="s">
        <v>27</v>
      </c>
      <c r="H42" s="26"/>
      <c r="I42" s="30">
        <f>I43</f>
        <v>2302686</v>
      </c>
      <c r="J42" s="31"/>
      <c r="K42" s="30">
        <f>K43</f>
        <v>2373505.36</v>
      </c>
    </row>
    <row r="43" spans="2:11" ht="38.25">
      <c r="B43" s="25" t="s">
        <v>61</v>
      </c>
      <c r="C43" s="26" t="s">
        <v>19</v>
      </c>
      <c r="D43" s="26" t="s">
        <v>43</v>
      </c>
      <c r="E43" s="27" t="s">
        <v>25</v>
      </c>
      <c r="F43" s="28" t="s">
        <v>12</v>
      </c>
      <c r="G43" s="29" t="s">
        <v>62</v>
      </c>
      <c r="H43" s="26"/>
      <c r="I43" s="30">
        <f>I45+I47</f>
        <v>2302686</v>
      </c>
      <c r="J43" s="31"/>
      <c r="K43" s="30">
        <f>K45+K47</f>
        <v>2373505.36</v>
      </c>
    </row>
    <row r="44" spans="2:11" ht="12.75" customHeight="1" hidden="1">
      <c r="B44" s="25"/>
      <c r="C44" s="26"/>
      <c r="D44" s="26"/>
      <c r="E44" s="38"/>
      <c r="F44" s="33"/>
      <c r="G44" s="39"/>
      <c r="H44" s="50"/>
      <c r="I44" s="51"/>
      <c r="J44" s="31"/>
      <c r="K44" s="51"/>
    </row>
    <row r="45" spans="2:11" ht="38.25">
      <c r="B45" s="34" t="s">
        <v>31</v>
      </c>
      <c r="C45" s="26" t="s">
        <v>19</v>
      </c>
      <c r="D45" s="26" t="s">
        <v>43</v>
      </c>
      <c r="E45" s="27" t="s">
        <v>25</v>
      </c>
      <c r="F45" s="28" t="s">
        <v>12</v>
      </c>
      <c r="G45" s="57" t="s">
        <v>62</v>
      </c>
      <c r="H45" s="26" t="s">
        <v>32</v>
      </c>
      <c r="I45" s="58">
        <f>I46</f>
        <v>1586497</v>
      </c>
      <c r="J45" s="31"/>
      <c r="K45" s="58">
        <f>K46</f>
        <v>1560997</v>
      </c>
    </row>
    <row r="46" spans="2:11" ht="12.75">
      <c r="B46" s="35" t="s">
        <v>33</v>
      </c>
      <c r="C46" s="26" t="s">
        <v>19</v>
      </c>
      <c r="D46" s="26" t="s">
        <v>43</v>
      </c>
      <c r="E46" s="38" t="s">
        <v>25</v>
      </c>
      <c r="F46" s="33" t="s">
        <v>12</v>
      </c>
      <c r="G46" s="59" t="s">
        <v>62</v>
      </c>
      <c r="H46" s="54" t="s">
        <v>34</v>
      </c>
      <c r="I46" s="55">
        <v>1586497</v>
      </c>
      <c r="J46" s="31"/>
      <c r="K46" s="55">
        <v>1560997</v>
      </c>
    </row>
    <row r="47" spans="2:11" ht="12.75">
      <c r="B47" s="25" t="s">
        <v>63</v>
      </c>
      <c r="C47" s="26" t="s">
        <v>19</v>
      </c>
      <c r="D47" s="26" t="s">
        <v>43</v>
      </c>
      <c r="E47" s="27" t="s">
        <v>25</v>
      </c>
      <c r="F47" s="28" t="s">
        <v>12</v>
      </c>
      <c r="G47" s="59" t="s">
        <v>62</v>
      </c>
      <c r="H47" s="26" t="s">
        <v>64</v>
      </c>
      <c r="I47" s="30">
        <f>I48</f>
        <v>716189</v>
      </c>
      <c r="J47" s="31"/>
      <c r="K47" s="30">
        <f>K48</f>
        <v>812508.36</v>
      </c>
    </row>
    <row r="48" spans="2:11" ht="25.5">
      <c r="B48" s="25" t="s">
        <v>65</v>
      </c>
      <c r="C48" s="26" t="s">
        <v>19</v>
      </c>
      <c r="D48" s="26" t="s">
        <v>43</v>
      </c>
      <c r="E48" s="60" t="s">
        <v>25</v>
      </c>
      <c r="F48" s="57" t="s">
        <v>12</v>
      </c>
      <c r="G48" s="59" t="s">
        <v>62</v>
      </c>
      <c r="H48" s="26" t="s">
        <v>66</v>
      </c>
      <c r="I48" s="30">
        <v>716189</v>
      </c>
      <c r="J48" s="61">
        <f>J49</f>
        <v>0</v>
      </c>
      <c r="K48" s="30">
        <v>812508.36</v>
      </c>
    </row>
    <row r="49" spans="2:11" ht="12.75" hidden="1">
      <c r="B49" s="62"/>
      <c r="C49" s="63"/>
      <c r="D49" s="63"/>
      <c r="E49" s="64"/>
      <c r="F49" s="65"/>
      <c r="G49" s="66"/>
      <c r="H49" s="63"/>
      <c r="I49" s="63"/>
      <c r="J49" s="61">
        <f>J51</f>
        <v>0</v>
      </c>
      <c r="K49" s="63"/>
    </row>
    <row r="50" spans="2:11" ht="12.75">
      <c r="B50" s="15" t="s">
        <v>67</v>
      </c>
      <c r="C50" s="16" t="s">
        <v>19</v>
      </c>
      <c r="D50" s="16" t="s">
        <v>68</v>
      </c>
      <c r="E50" s="67"/>
      <c r="F50" s="68"/>
      <c r="G50" s="69"/>
      <c r="H50" s="70"/>
      <c r="I50" s="71">
        <f>I51</f>
        <v>5000</v>
      </c>
      <c r="J50" s="61"/>
      <c r="K50" s="71">
        <f>K51</f>
        <v>5000</v>
      </c>
    </row>
    <row r="51" spans="2:11" ht="12.75" customHeight="1" hidden="1">
      <c r="B51" s="72" t="s">
        <v>24</v>
      </c>
      <c r="C51" s="26" t="s">
        <v>19</v>
      </c>
      <c r="D51" s="26" t="s">
        <v>68</v>
      </c>
      <c r="E51" s="38" t="s">
        <v>25</v>
      </c>
      <c r="F51" s="28" t="s">
        <v>26</v>
      </c>
      <c r="G51" s="29" t="s">
        <v>27</v>
      </c>
      <c r="H51" s="52"/>
      <c r="I51" s="58">
        <f>I52</f>
        <v>5000</v>
      </c>
      <c r="J51" s="61"/>
      <c r="K51" s="58">
        <f>K52</f>
        <v>5000</v>
      </c>
    </row>
    <row r="52" spans="2:11" ht="12.75">
      <c r="B52" s="72" t="s">
        <v>69</v>
      </c>
      <c r="C52" s="26" t="s">
        <v>19</v>
      </c>
      <c r="D52" s="26" t="s">
        <v>68</v>
      </c>
      <c r="E52" s="27" t="s">
        <v>25</v>
      </c>
      <c r="F52" s="28" t="s">
        <v>12</v>
      </c>
      <c r="G52" s="29" t="s">
        <v>27</v>
      </c>
      <c r="H52" s="26"/>
      <c r="I52" s="30">
        <f>I53</f>
        <v>5000</v>
      </c>
      <c r="J52" s="61"/>
      <c r="K52" s="30">
        <f>K53</f>
        <v>5000</v>
      </c>
    </row>
    <row r="53" spans="2:11" ht="25.5">
      <c r="B53" s="25" t="s">
        <v>70</v>
      </c>
      <c r="C53" s="26" t="s">
        <v>19</v>
      </c>
      <c r="D53" s="26" t="s">
        <v>68</v>
      </c>
      <c r="E53" s="38" t="s">
        <v>25</v>
      </c>
      <c r="F53" s="33" t="s">
        <v>12</v>
      </c>
      <c r="G53" s="39" t="s">
        <v>71</v>
      </c>
      <c r="H53" s="26"/>
      <c r="I53" s="30">
        <f>I54</f>
        <v>5000</v>
      </c>
      <c r="J53" s="61"/>
      <c r="K53" s="30">
        <f>K54</f>
        <v>5000</v>
      </c>
    </row>
    <row r="54" spans="2:11" ht="12.75">
      <c r="B54" s="25" t="s">
        <v>72</v>
      </c>
      <c r="C54" s="26" t="s">
        <v>19</v>
      </c>
      <c r="D54" s="26" t="s">
        <v>68</v>
      </c>
      <c r="E54" s="27" t="s">
        <v>25</v>
      </c>
      <c r="F54" s="28" t="s">
        <v>12</v>
      </c>
      <c r="G54" s="29" t="s">
        <v>71</v>
      </c>
      <c r="H54" s="26" t="s">
        <v>73</v>
      </c>
      <c r="I54" s="30">
        <f>I55</f>
        <v>5000</v>
      </c>
      <c r="J54" s="61"/>
      <c r="K54" s="30">
        <f>K55</f>
        <v>5000</v>
      </c>
    </row>
    <row r="55" spans="2:11" ht="12.75">
      <c r="B55" s="25" t="s">
        <v>74</v>
      </c>
      <c r="C55" s="26" t="s">
        <v>19</v>
      </c>
      <c r="D55" s="26" t="s">
        <v>68</v>
      </c>
      <c r="E55" s="27" t="s">
        <v>25</v>
      </c>
      <c r="F55" s="28" t="s">
        <v>12</v>
      </c>
      <c r="G55" s="29" t="s">
        <v>71</v>
      </c>
      <c r="H55" s="26" t="s">
        <v>75</v>
      </c>
      <c r="I55" s="30">
        <v>5000</v>
      </c>
      <c r="J55" s="61"/>
      <c r="K55" s="30">
        <v>5000</v>
      </c>
    </row>
    <row r="56" spans="2:11" ht="12.75" customHeight="1" hidden="1">
      <c r="B56" s="73" t="s">
        <v>76</v>
      </c>
      <c r="C56" s="74" t="s">
        <v>19</v>
      </c>
      <c r="D56" s="74" t="s">
        <v>77</v>
      </c>
      <c r="E56" s="75"/>
      <c r="F56" s="76"/>
      <c r="G56" s="77"/>
      <c r="H56" s="74"/>
      <c r="I56" s="78">
        <f>I57+I65+I70+I62</f>
        <v>30150</v>
      </c>
      <c r="K56" s="78">
        <f>K57+K65+K70+K62</f>
        <v>30150</v>
      </c>
    </row>
    <row r="57" spans="2:11" s="20" customFormat="1" ht="12.75" customHeight="1">
      <c r="B57" s="35" t="s">
        <v>44</v>
      </c>
      <c r="C57" s="26" t="s">
        <v>19</v>
      </c>
      <c r="D57" s="26" t="s">
        <v>77</v>
      </c>
      <c r="E57" s="27" t="s">
        <v>45</v>
      </c>
      <c r="F57" s="28" t="s">
        <v>26</v>
      </c>
      <c r="G57" s="29" t="s">
        <v>27</v>
      </c>
      <c r="H57" s="26"/>
      <c r="I57" s="18">
        <f>I59</f>
        <v>9000</v>
      </c>
      <c r="K57" s="18">
        <f>K59</f>
        <v>9000</v>
      </c>
    </row>
    <row r="58" spans="2:11" ht="55.5" customHeight="1">
      <c r="B58" s="25" t="s">
        <v>78</v>
      </c>
      <c r="C58" s="26" t="s">
        <v>19</v>
      </c>
      <c r="D58" s="26" t="s">
        <v>77</v>
      </c>
      <c r="E58" s="33" t="s">
        <v>45</v>
      </c>
      <c r="F58" s="33" t="s">
        <v>47</v>
      </c>
      <c r="G58" s="33" t="s">
        <v>27</v>
      </c>
      <c r="H58" s="26"/>
      <c r="I58" s="30">
        <f>I59</f>
        <v>9000</v>
      </c>
      <c r="K58" s="30">
        <f>K59</f>
        <v>9000</v>
      </c>
    </row>
    <row r="59" spans="2:11" s="79" customFormat="1" ht="66" customHeight="1">
      <c r="B59" s="25" t="s">
        <v>79</v>
      </c>
      <c r="C59" s="26" t="s">
        <v>19</v>
      </c>
      <c r="D59" s="26" t="s">
        <v>77</v>
      </c>
      <c r="E59" s="27" t="s">
        <v>45</v>
      </c>
      <c r="F59" s="28" t="s">
        <v>47</v>
      </c>
      <c r="G59" s="29" t="s">
        <v>80</v>
      </c>
      <c r="H59" s="26"/>
      <c r="I59" s="30">
        <v>9000</v>
      </c>
      <c r="J59" s="30"/>
      <c r="K59" s="30">
        <v>9000</v>
      </c>
    </row>
    <row r="60" spans="2:11" ht="12.75">
      <c r="B60" s="25" t="s">
        <v>63</v>
      </c>
      <c r="C60" s="26" t="s">
        <v>19</v>
      </c>
      <c r="D60" s="26" t="s">
        <v>77</v>
      </c>
      <c r="E60" s="38" t="s">
        <v>45</v>
      </c>
      <c r="F60" s="33" t="s">
        <v>47</v>
      </c>
      <c r="G60" s="39" t="s">
        <v>80</v>
      </c>
      <c r="H60" s="26" t="s">
        <v>64</v>
      </c>
      <c r="I60" s="30">
        <v>9000</v>
      </c>
      <c r="J60" s="61"/>
      <c r="K60" s="30">
        <v>9000</v>
      </c>
    </row>
    <row r="61" spans="2:11" ht="25.5">
      <c r="B61" s="25" t="s">
        <v>65</v>
      </c>
      <c r="C61" s="26" t="s">
        <v>19</v>
      </c>
      <c r="D61" s="26" t="s">
        <v>77</v>
      </c>
      <c r="E61" s="27" t="s">
        <v>45</v>
      </c>
      <c r="F61" s="28" t="s">
        <v>47</v>
      </c>
      <c r="G61" s="29" t="s">
        <v>80</v>
      </c>
      <c r="H61" s="26" t="s">
        <v>66</v>
      </c>
      <c r="I61" s="30">
        <v>9000</v>
      </c>
      <c r="J61" s="61"/>
      <c r="K61" s="30">
        <v>9000</v>
      </c>
    </row>
    <row r="62" spans="2:11" ht="78" customHeight="1">
      <c r="B62" s="32" t="s">
        <v>81</v>
      </c>
      <c r="C62" s="80" t="s">
        <v>19</v>
      </c>
      <c r="D62" s="26" t="s">
        <v>77</v>
      </c>
      <c r="E62" s="81" t="s">
        <v>45</v>
      </c>
      <c r="F62" s="82" t="s">
        <v>47</v>
      </c>
      <c r="G62" s="83" t="s">
        <v>82</v>
      </c>
      <c r="H62" s="80"/>
      <c r="I62" s="84">
        <v>5250</v>
      </c>
      <c r="J62" s="61"/>
      <c r="K62" s="84">
        <v>5250</v>
      </c>
    </row>
    <row r="63" spans="2:11" s="85" customFormat="1" ht="12.75">
      <c r="B63" s="32" t="s">
        <v>50</v>
      </c>
      <c r="C63" s="80" t="s">
        <v>19</v>
      </c>
      <c r="D63" s="26" t="s">
        <v>77</v>
      </c>
      <c r="E63" s="86" t="s">
        <v>45</v>
      </c>
      <c r="F63" s="87" t="s">
        <v>47</v>
      </c>
      <c r="G63" s="88" t="s">
        <v>82</v>
      </c>
      <c r="H63" s="80" t="s">
        <v>51</v>
      </c>
      <c r="I63" s="61">
        <v>5250</v>
      </c>
      <c r="J63" s="84" t="e">
        <f>#REF!</f>
        <v>#REF!</v>
      </c>
      <c r="K63" s="61">
        <v>5250</v>
      </c>
    </row>
    <row r="64" spans="2:11" s="79" customFormat="1" ht="12.75">
      <c r="B64" s="32" t="s">
        <v>52</v>
      </c>
      <c r="C64" s="80" t="s">
        <v>19</v>
      </c>
      <c r="D64" s="26" t="s">
        <v>77</v>
      </c>
      <c r="E64" s="86" t="s">
        <v>45</v>
      </c>
      <c r="F64" s="87" t="s">
        <v>47</v>
      </c>
      <c r="G64" s="88" t="s">
        <v>82</v>
      </c>
      <c r="H64" s="80" t="s">
        <v>53</v>
      </c>
      <c r="I64" s="61">
        <v>5250</v>
      </c>
      <c r="J64" s="30"/>
      <c r="K64" s="61">
        <v>5250</v>
      </c>
    </row>
    <row r="65" spans="2:11" s="79" customFormat="1" ht="27.75" customHeight="1">
      <c r="B65" s="32" t="s">
        <v>54</v>
      </c>
      <c r="C65" s="80" t="s">
        <v>19</v>
      </c>
      <c r="D65" s="80" t="s">
        <v>77</v>
      </c>
      <c r="E65" s="86" t="s">
        <v>55</v>
      </c>
      <c r="F65" s="87" t="s">
        <v>26</v>
      </c>
      <c r="G65" s="88" t="s">
        <v>27</v>
      </c>
      <c r="H65" s="80"/>
      <c r="I65" s="84">
        <v>10000</v>
      </c>
      <c r="J65" s="30">
        <v>3500</v>
      </c>
      <c r="K65" s="84">
        <v>10000</v>
      </c>
    </row>
    <row r="66" spans="2:11" s="79" customFormat="1" ht="14.25" customHeight="1">
      <c r="B66" s="32" t="s">
        <v>83</v>
      </c>
      <c r="C66" s="80" t="s">
        <v>19</v>
      </c>
      <c r="D66" s="80" t="s">
        <v>77</v>
      </c>
      <c r="E66" s="81" t="s">
        <v>55</v>
      </c>
      <c r="F66" s="82" t="s">
        <v>14</v>
      </c>
      <c r="G66" s="83" t="s">
        <v>27</v>
      </c>
      <c r="H66" s="80"/>
      <c r="I66" s="61">
        <v>10000</v>
      </c>
      <c r="J66" s="30"/>
      <c r="K66" s="61">
        <v>10000</v>
      </c>
    </row>
    <row r="67" spans="2:11" s="79" customFormat="1" ht="66" customHeight="1">
      <c r="B67" s="32" t="s">
        <v>84</v>
      </c>
      <c r="C67" s="80" t="s">
        <v>19</v>
      </c>
      <c r="D67" s="80" t="s">
        <v>77</v>
      </c>
      <c r="E67" s="86" t="s">
        <v>55</v>
      </c>
      <c r="F67" s="87" t="s">
        <v>14</v>
      </c>
      <c r="G67" s="88" t="s">
        <v>85</v>
      </c>
      <c r="H67" s="80"/>
      <c r="I67" s="61">
        <v>10000</v>
      </c>
      <c r="J67" s="30"/>
      <c r="K67" s="61">
        <v>10000</v>
      </c>
    </row>
    <row r="68" spans="2:11" s="89" customFormat="1" ht="15" customHeight="1">
      <c r="B68" s="25" t="s">
        <v>63</v>
      </c>
      <c r="C68" s="80" t="s">
        <v>19</v>
      </c>
      <c r="D68" s="80" t="s">
        <v>77</v>
      </c>
      <c r="E68" s="86" t="s">
        <v>55</v>
      </c>
      <c r="F68" s="87" t="s">
        <v>14</v>
      </c>
      <c r="G68" s="88" t="s">
        <v>85</v>
      </c>
      <c r="H68" s="80" t="s">
        <v>64</v>
      </c>
      <c r="I68" s="61">
        <v>10000</v>
      </c>
      <c r="J68" s="61"/>
      <c r="K68" s="61">
        <v>10000</v>
      </c>
    </row>
    <row r="69" spans="2:11" s="89" customFormat="1" ht="28.5" customHeight="1">
      <c r="B69" s="25" t="s">
        <v>65</v>
      </c>
      <c r="C69" s="80" t="s">
        <v>19</v>
      </c>
      <c r="D69" s="80" t="s">
        <v>77</v>
      </c>
      <c r="E69" s="81" t="s">
        <v>55</v>
      </c>
      <c r="F69" s="82" t="s">
        <v>14</v>
      </c>
      <c r="G69" s="83" t="s">
        <v>85</v>
      </c>
      <c r="H69" s="80" t="s">
        <v>66</v>
      </c>
      <c r="I69" s="61">
        <v>10000</v>
      </c>
      <c r="J69" s="61"/>
      <c r="K69" s="61">
        <v>10000</v>
      </c>
    </row>
    <row r="70" spans="2:11" s="89" customFormat="1" ht="12.75">
      <c r="B70" s="32" t="s">
        <v>24</v>
      </c>
      <c r="C70" s="80" t="s">
        <v>19</v>
      </c>
      <c r="D70" s="80" t="s">
        <v>77</v>
      </c>
      <c r="E70" s="86" t="s">
        <v>25</v>
      </c>
      <c r="F70" s="87" t="s">
        <v>26</v>
      </c>
      <c r="G70" s="88" t="s">
        <v>27</v>
      </c>
      <c r="H70" s="80"/>
      <c r="I70" s="84">
        <f>I71</f>
        <v>5900</v>
      </c>
      <c r="J70" s="61"/>
      <c r="K70" s="84">
        <f>K71</f>
        <v>5900</v>
      </c>
    </row>
    <row r="71" spans="2:11" s="89" customFormat="1" ht="15" customHeight="1">
      <c r="B71" s="25" t="s">
        <v>39</v>
      </c>
      <c r="C71" s="80" t="s">
        <v>19</v>
      </c>
      <c r="D71" s="80" t="s">
        <v>77</v>
      </c>
      <c r="E71" s="81" t="s">
        <v>25</v>
      </c>
      <c r="F71" s="82" t="s">
        <v>12</v>
      </c>
      <c r="G71" s="83" t="s">
        <v>27</v>
      </c>
      <c r="H71" s="80"/>
      <c r="I71" s="61">
        <f>I72</f>
        <v>5900</v>
      </c>
      <c r="J71" s="61"/>
      <c r="K71" s="61">
        <f>K72</f>
        <v>5900</v>
      </c>
    </row>
    <row r="72" spans="2:11" s="89" customFormat="1" ht="51">
      <c r="B72" s="25" t="s">
        <v>86</v>
      </c>
      <c r="C72" s="80" t="s">
        <v>19</v>
      </c>
      <c r="D72" s="80" t="s">
        <v>77</v>
      </c>
      <c r="E72" s="86" t="s">
        <v>25</v>
      </c>
      <c r="F72" s="87" t="s">
        <v>12</v>
      </c>
      <c r="G72" s="88" t="s">
        <v>87</v>
      </c>
      <c r="H72" s="80"/>
      <c r="I72" s="61">
        <f>I73</f>
        <v>5900</v>
      </c>
      <c r="J72" s="61"/>
      <c r="K72" s="61">
        <f>K73</f>
        <v>5900</v>
      </c>
    </row>
    <row r="73" spans="2:11" s="89" customFormat="1" ht="12.75">
      <c r="B73" s="25" t="s">
        <v>63</v>
      </c>
      <c r="C73" s="80" t="s">
        <v>19</v>
      </c>
      <c r="D73" s="80" t="s">
        <v>77</v>
      </c>
      <c r="E73" s="81" t="s">
        <v>25</v>
      </c>
      <c r="F73" s="82" t="s">
        <v>12</v>
      </c>
      <c r="G73" s="83" t="s">
        <v>87</v>
      </c>
      <c r="H73" s="80" t="s">
        <v>64</v>
      </c>
      <c r="I73" s="61">
        <f>I74</f>
        <v>5900</v>
      </c>
      <c r="J73" s="61"/>
      <c r="K73" s="61">
        <f>K74</f>
        <v>5900</v>
      </c>
    </row>
    <row r="74" spans="2:11" s="89" customFormat="1" ht="25.5">
      <c r="B74" s="25" t="s">
        <v>65</v>
      </c>
      <c r="C74" s="80" t="s">
        <v>19</v>
      </c>
      <c r="D74" s="80" t="s">
        <v>77</v>
      </c>
      <c r="E74" s="86" t="s">
        <v>25</v>
      </c>
      <c r="F74" s="87" t="s">
        <v>12</v>
      </c>
      <c r="G74" s="88" t="s">
        <v>87</v>
      </c>
      <c r="H74" s="80" t="s">
        <v>66</v>
      </c>
      <c r="I74" s="61">
        <v>5900</v>
      </c>
      <c r="J74" s="61"/>
      <c r="K74" s="61">
        <v>5900</v>
      </c>
    </row>
    <row r="75" spans="2:11" s="89" customFormat="1" ht="12.75">
      <c r="B75" s="15" t="s">
        <v>88</v>
      </c>
      <c r="C75" s="16" t="s">
        <v>19</v>
      </c>
      <c r="D75" s="16" t="s">
        <v>89</v>
      </c>
      <c r="E75" s="36"/>
      <c r="F75" s="24"/>
      <c r="G75" s="37"/>
      <c r="H75" s="16"/>
      <c r="I75" s="18">
        <f>I76</f>
        <v>241419</v>
      </c>
      <c r="J75" s="61"/>
      <c r="K75" s="18">
        <f>K76</f>
        <v>241419</v>
      </c>
    </row>
    <row r="76" spans="2:11" s="89" customFormat="1" ht="12.75">
      <c r="B76" s="25" t="s">
        <v>90</v>
      </c>
      <c r="C76" s="26" t="s">
        <v>19</v>
      </c>
      <c r="D76" s="26" t="s">
        <v>91</v>
      </c>
      <c r="E76" s="27"/>
      <c r="F76" s="28"/>
      <c r="G76" s="29"/>
      <c r="H76" s="26"/>
      <c r="I76" s="30">
        <f>I77</f>
        <v>241419</v>
      </c>
      <c r="J76" s="61"/>
      <c r="K76" s="30">
        <f>K77</f>
        <v>241419</v>
      </c>
    </row>
    <row r="77" spans="2:11" s="89" customFormat="1" ht="12.75">
      <c r="B77" s="25" t="s">
        <v>92</v>
      </c>
      <c r="C77" s="26" t="s">
        <v>19</v>
      </c>
      <c r="D77" s="26" t="s">
        <v>91</v>
      </c>
      <c r="E77" s="38" t="s">
        <v>25</v>
      </c>
      <c r="F77" s="33" t="s">
        <v>26</v>
      </c>
      <c r="G77" s="39" t="s">
        <v>27</v>
      </c>
      <c r="H77" s="26"/>
      <c r="I77" s="30">
        <f>I78</f>
        <v>241419</v>
      </c>
      <c r="J77" s="61"/>
      <c r="K77" s="30">
        <f>K78</f>
        <v>241419</v>
      </c>
    </row>
    <row r="78" spans="2:11" ht="25.5">
      <c r="B78" s="25" t="s">
        <v>93</v>
      </c>
      <c r="C78" s="26" t="s">
        <v>19</v>
      </c>
      <c r="D78" s="26" t="s">
        <v>91</v>
      </c>
      <c r="E78" s="27" t="s">
        <v>25</v>
      </c>
      <c r="F78" s="28" t="s">
        <v>12</v>
      </c>
      <c r="G78" s="29" t="s">
        <v>27</v>
      </c>
      <c r="H78" s="26"/>
      <c r="I78" s="30">
        <f>I82</f>
        <v>241419</v>
      </c>
      <c r="J78" s="31">
        <f>J79</f>
        <v>0</v>
      </c>
      <c r="K78" s="30">
        <f>K82</f>
        <v>241419</v>
      </c>
    </row>
    <row r="79" spans="2:11" ht="12.75" hidden="1">
      <c r="B79" s="25"/>
      <c r="C79" s="26"/>
      <c r="D79" s="26"/>
      <c r="E79" s="60"/>
      <c r="F79" s="57"/>
      <c r="G79" s="59"/>
      <c r="H79" s="26"/>
      <c r="I79" s="30"/>
      <c r="J79" s="31">
        <f>J80</f>
        <v>0</v>
      </c>
      <c r="K79" s="30"/>
    </row>
    <row r="80" spans="2:11" ht="12.75" hidden="1">
      <c r="B80" s="25"/>
      <c r="C80" s="26"/>
      <c r="D80" s="26"/>
      <c r="E80" s="90"/>
      <c r="F80" s="91"/>
      <c r="G80" s="92"/>
      <c r="H80" s="26"/>
      <c r="I80" s="18"/>
      <c r="J80" s="31">
        <f>J81</f>
        <v>0</v>
      </c>
      <c r="K80" s="18"/>
    </row>
    <row r="81" spans="2:11" ht="12.75" hidden="1">
      <c r="B81" s="25"/>
      <c r="C81" s="26"/>
      <c r="D81" s="26"/>
      <c r="E81" s="90"/>
      <c r="F81" s="91"/>
      <c r="G81" s="92"/>
      <c r="H81" s="26"/>
      <c r="I81" s="30"/>
      <c r="J81" s="31">
        <f>J82</f>
        <v>0</v>
      </c>
      <c r="K81" s="30"/>
    </row>
    <row r="82" spans="2:11" ht="12.75" customHeight="1" hidden="1">
      <c r="B82" s="32" t="s">
        <v>94</v>
      </c>
      <c r="C82" s="26" t="s">
        <v>19</v>
      </c>
      <c r="D82" s="26" t="s">
        <v>91</v>
      </c>
      <c r="E82" s="93" t="s">
        <v>25</v>
      </c>
      <c r="F82" s="94" t="s">
        <v>12</v>
      </c>
      <c r="G82" s="95" t="s">
        <v>95</v>
      </c>
      <c r="H82" s="26"/>
      <c r="I82" s="30">
        <f>I83+I85</f>
        <v>241419</v>
      </c>
      <c r="J82" s="31"/>
      <c r="K82" s="30">
        <f>K83+K85</f>
        <v>241419</v>
      </c>
    </row>
    <row r="83" spans="2:11" ht="0.75" customHeight="1">
      <c r="B83" s="96" t="s">
        <v>31</v>
      </c>
      <c r="C83" s="26" t="s">
        <v>19</v>
      </c>
      <c r="D83" s="26" t="s">
        <v>91</v>
      </c>
      <c r="E83" s="27" t="s">
        <v>25</v>
      </c>
      <c r="F83" s="28" t="s">
        <v>12</v>
      </c>
      <c r="G83" s="29" t="s">
        <v>95</v>
      </c>
      <c r="H83" s="26" t="s">
        <v>32</v>
      </c>
      <c r="I83" s="30">
        <f>I84</f>
        <v>218222</v>
      </c>
      <c r="J83" s="31"/>
      <c r="K83" s="30">
        <f>K84</f>
        <v>218222</v>
      </c>
    </row>
    <row r="84" spans="2:11" ht="12.75" customHeight="1" hidden="1">
      <c r="B84" s="35" t="s">
        <v>33</v>
      </c>
      <c r="C84" s="26" t="s">
        <v>19</v>
      </c>
      <c r="D84" s="26" t="s">
        <v>91</v>
      </c>
      <c r="E84" s="38" t="s">
        <v>25</v>
      </c>
      <c r="F84" s="33" t="s">
        <v>12</v>
      </c>
      <c r="G84" s="39" t="s">
        <v>95</v>
      </c>
      <c r="H84" s="26" t="s">
        <v>34</v>
      </c>
      <c r="I84" s="30">
        <v>218222</v>
      </c>
      <c r="J84" s="31"/>
      <c r="K84" s="30">
        <v>218222</v>
      </c>
    </row>
    <row r="85" spans="2:11" ht="12.75">
      <c r="B85" s="25" t="s">
        <v>63</v>
      </c>
      <c r="C85" s="26" t="s">
        <v>19</v>
      </c>
      <c r="D85" s="26" t="s">
        <v>91</v>
      </c>
      <c r="E85" s="27" t="s">
        <v>25</v>
      </c>
      <c r="F85" s="28" t="s">
        <v>12</v>
      </c>
      <c r="G85" s="29" t="s">
        <v>95</v>
      </c>
      <c r="H85" s="26" t="s">
        <v>64</v>
      </c>
      <c r="I85" s="30">
        <f>I86</f>
        <v>23197</v>
      </c>
      <c r="J85" s="31"/>
      <c r="K85" s="30">
        <f>K86</f>
        <v>23197</v>
      </c>
    </row>
    <row r="86" spans="2:11" ht="28.5" customHeight="1">
      <c r="B86" s="25" t="s">
        <v>65</v>
      </c>
      <c r="C86" s="26" t="s">
        <v>19</v>
      </c>
      <c r="D86" s="26" t="s">
        <v>91</v>
      </c>
      <c r="E86" s="38" t="s">
        <v>25</v>
      </c>
      <c r="F86" s="33" t="s">
        <v>12</v>
      </c>
      <c r="G86" s="39" t="s">
        <v>95</v>
      </c>
      <c r="H86" s="26" t="s">
        <v>66</v>
      </c>
      <c r="I86" s="30">
        <v>23197</v>
      </c>
      <c r="J86" s="31"/>
      <c r="K86" s="30">
        <v>23197</v>
      </c>
    </row>
    <row r="87" spans="2:11" ht="12.75">
      <c r="B87" s="15" t="s">
        <v>96</v>
      </c>
      <c r="C87" s="16" t="s">
        <v>19</v>
      </c>
      <c r="D87" s="16" t="s">
        <v>97</v>
      </c>
      <c r="E87" s="21"/>
      <c r="F87" s="22"/>
      <c r="G87" s="23"/>
      <c r="H87" s="16"/>
      <c r="I87" s="18">
        <f>I88</f>
        <v>230000</v>
      </c>
      <c r="J87" s="31"/>
      <c r="K87" s="18">
        <f>K88</f>
        <v>518483</v>
      </c>
    </row>
    <row r="88" spans="2:11" ht="12.75">
      <c r="B88" s="25" t="s">
        <v>98</v>
      </c>
      <c r="C88" s="26" t="s">
        <v>19</v>
      </c>
      <c r="D88" s="26" t="s">
        <v>99</v>
      </c>
      <c r="E88" s="38"/>
      <c r="F88" s="33"/>
      <c r="G88" s="39"/>
      <c r="H88" s="26"/>
      <c r="I88" s="30">
        <f>I89</f>
        <v>230000</v>
      </c>
      <c r="J88" s="31"/>
      <c r="K88" s="30">
        <f>K89</f>
        <v>518483</v>
      </c>
    </row>
    <row r="89" spans="2:11" ht="25.5">
      <c r="B89" s="25" t="s">
        <v>54</v>
      </c>
      <c r="C89" s="26" t="s">
        <v>19</v>
      </c>
      <c r="D89" s="26" t="s">
        <v>99</v>
      </c>
      <c r="E89" s="27" t="s">
        <v>55</v>
      </c>
      <c r="F89" s="28" t="s">
        <v>26</v>
      </c>
      <c r="G89" s="29" t="s">
        <v>27</v>
      </c>
      <c r="H89" s="26"/>
      <c r="I89" s="30">
        <f>I90</f>
        <v>230000</v>
      </c>
      <c r="J89" s="31"/>
      <c r="K89" s="30">
        <f>K90</f>
        <v>518483</v>
      </c>
    </row>
    <row r="90" spans="2:11" s="20" customFormat="1" ht="51">
      <c r="B90" s="25" t="s">
        <v>100</v>
      </c>
      <c r="C90" s="26" t="s">
        <v>19</v>
      </c>
      <c r="D90" s="26" t="s">
        <v>99</v>
      </c>
      <c r="E90" s="38" t="s">
        <v>55</v>
      </c>
      <c r="F90" s="33" t="s">
        <v>13</v>
      </c>
      <c r="G90" s="39" t="s">
        <v>27</v>
      </c>
      <c r="H90" s="50"/>
      <c r="I90" s="51">
        <f>I94+I97</f>
        <v>230000</v>
      </c>
      <c r="J90" s="19"/>
      <c r="K90" s="51">
        <f>K94+K97+K91</f>
        <v>518483</v>
      </c>
    </row>
    <row r="91" spans="2:11" s="20" customFormat="1" ht="63.75">
      <c r="B91" s="25" t="s">
        <v>57</v>
      </c>
      <c r="C91" s="26" t="s">
        <v>19</v>
      </c>
      <c r="D91" s="26" t="s">
        <v>99</v>
      </c>
      <c r="E91" s="38" t="s">
        <v>55</v>
      </c>
      <c r="F91" s="33" t="s">
        <v>13</v>
      </c>
      <c r="G91" s="39" t="s">
        <v>58</v>
      </c>
      <c r="H91" s="52"/>
      <c r="I91" s="53">
        <f>I92</f>
        <v>352963</v>
      </c>
      <c r="J91" s="19"/>
      <c r="K91" s="53">
        <f>K92</f>
        <v>288483</v>
      </c>
    </row>
    <row r="92" spans="2:11" s="20" customFormat="1" ht="38.25">
      <c r="B92" s="34" t="s">
        <v>31</v>
      </c>
      <c r="C92" s="26" t="s">
        <v>19</v>
      </c>
      <c r="D92" s="26" t="s">
        <v>99</v>
      </c>
      <c r="E92" s="27" t="s">
        <v>55</v>
      </c>
      <c r="F92" s="28" t="s">
        <v>13</v>
      </c>
      <c r="G92" s="29" t="s">
        <v>58</v>
      </c>
      <c r="H92" s="54" t="s">
        <v>32</v>
      </c>
      <c r="I92" s="55">
        <v>352963</v>
      </c>
      <c r="J92" s="19"/>
      <c r="K92" s="55">
        <f>K93</f>
        <v>288483</v>
      </c>
    </row>
    <row r="93" spans="2:11" s="20" customFormat="1" ht="12.75">
      <c r="B93" s="35" t="s">
        <v>33</v>
      </c>
      <c r="C93" s="26" t="s">
        <v>19</v>
      </c>
      <c r="D93" s="26" t="s">
        <v>99</v>
      </c>
      <c r="E93" s="38" t="s">
        <v>55</v>
      </c>
      <c r="F93" s="33" t="s">
        <v>13</v>
      </c>
      <c r="G93" s="39" t="s">
        <v>58</v>
      </c>
      <c r="H93" s="26" t="s">
        <v>34</v>
      </c>
      <c r="I93" s="30">
        <v>352963</v>
      </c>
      <c r="J93" s="19"/>
      <c r="K93" s="30">
        <v>288483</v>
      </c>
    </row>
    <row r="94" spans="2:11" ht="63.75">
      <c r="B94" s="25" t="s">
        <v>101</v>
      </c>
      <c r="C94" s="26" t="s">
        <v>19</v>
      </c>
      <c r="D94" s="26" t="s">
        <v>99</v>
      </c>
      <c r="E94" s="27" t="s">
        <v>55</v>
      </c>
      <c r="F94" s="28" t="s">
        <v>13</v>
      </c>
      <c r="G94" s="29" t="s">
        <v>58</v>
      </c>
      <c r="H94" s="40"/>
      <c r="I94" s="30">
        <f>I95</f>
        <v>180000</v>
      </c>
      <c r="J94" s="31"/>
      <c r="K94" s="30">
        <f>K95</f>
        <v>180000</v>
      </c>
    </row>
    <row r="95" spans="2:11" ht="16.5" customHeight="1">
      <c r="B95" s="25" t="s">
        <v>63</v>
      </c>
      <c r="C95" s="26" t="s">
        <v>19</v>
      </c>
      <c r="D95" s="26" t="s">
        <v>99</v>
      </c>
      <c r="E95" s="27" t="s">
        <v>55</v>
      </c>
      <c r="F95" s="28" t="s">
        <v>13</v>
      </c>
      <c r="G95" s="29" t="s">
        <v>58</v>
      </c>
      <c r="H95" s="26" t="s">
        <v>64</v>
      </c>
      <c r="I95" s="55">
        <f>I96</f>
        <v>180000</v>
      </c>
      <c r="J95" s="31"/>
      <c r="K95" s="55">
        <f>K96</f>
        <v>180000</v>
      </c>
    </row>
    <row r="96" spans="2:11" ht="25.5">
      <c r="B96" s="25" t="s">
        <v>65</v>
      </c>
      <c r="C96" s="26" t="s">
        <v>19</v>
      </c>
      <c r="D96" s="26" t="s">
        <v>99</v>
      </c>
      <c r="E96" s="38" t="s">
        <v>55</v>
      </c>
      <c r="F96" s="33" t="s">
        <v>13</v>
      </c>
      <c r="G96" s="39" t="s">
        <v>58</v>
      </c>
      <c r="H96" s="26" t="s">
        <v>66</v>
      </c>
      <c r="I96" s="51">
        <v>180000</v>
      </c>
      <c r="J96" s="31"/>
      <c r="K96" s="51">
        <v>180000</v>
      </c>
    </row>
    <row r="97" spans="2:11" ht="63.75">
      <c r="B97" s="25" t="s">
        <v>102</v>
      </c>
      <c r="C97" s="26" t="s">
        <v>19</v>
      </c>
      <c r="D97" s="26" t="s">
        <v>99</v>
      </c>
      <c r="E97" s="27" t="s">
        <v>55</v>
      </c>
      <c r="F97" s="28" t="s">
        <v>13</v>
      </c>
      <c r="G97" s="28" t="s">
        <v>103</v>
      </c>
      <c r="H97" s="97"/>
      <c r="I97" s="98">
        <f>I98</f>
        <v>50000</v>
      </c>
      <c r="J97" s="31"/>
      <c r="K97" s="98">
        <f>K98</f>
        <v>50000</v>
      </c>
    </row>
    <row r="98" spans="2:11" ht="12.75">
      <c r="B98" s="25" t="s">
        <v>63</v>
      </c>
      <c r="C98" s="26" t="s">
        <v>19</v>
      </c>
      <c r="D98" s="26" t="s">
        <v>99</v>
      </c>
      <c r="E98" s="38" t="s">
        <v>55</v>
      </c>
      <c r="F98" s="33" t="s">
        <v>13</v>
      </c>
      <c r="G98" s="39" t="s">
        <v>103</v>
      </c>
      <c r="H98" s="54" t="s">
        <v>64</v>
      </c>
      <c r="I98" s="55">
        <f>I99</f>
        <v>50000</v>
      </c>
      <c r="J98" s="31"/>
      <c r="K98" s="55">
        <f>K99</f>
        <v>50000</v>
      </c>
    </row>
    <row r="99" spans="2:11" ht="25.5">
      <c r="B99" s="25" t="s">
        <v>65</v>
      </c>
      <c r="C99" s="26" t="s">
        <v>19</v>
      </c>
      <c r="D99" s="26" t="s">
        <v>99</v>
      </c>
      <c r="E99" s="27" t="s">
        <v>55</v>
      </c>
      <c r="F99" s="28" t="s">
        <v>13</v>
      </c>
      <c r="G99" s="29" t="s">
        <v>103</v>
      </c>
      <c r="H99" s="26" t="s">
        <v>66</v>
      </c>
      <c r="I99" s="30">
        <v>50000</v>
      </c>
      <c r="J99" s="31"/>
      <c r="K99" s="30">
        <v>50000</v>
      </c>
    </row>
    <row r="100" spans="2:11" s="85" customFormat="1" ht="12.75">
      <c r="B100" s="99" t="s">
        <v>104</v>
      </c>
      <c r="C100" s="100" t="s">
        <v>19</v>
      </c>
      <c r="D100" s="100" t="s">
        <v>105</v>
      </c>
      <c r="E100" s="101"/>
      <c r="F100" s="102"/>
      <c r="G100" s="103"/>
      <c r="H100" s="104"/>
      <c r="I100" s="105">
        <f>I101+I107+I128</f>
        <v>358590</v>
      </c>
      <c r="J100" s="84"/>
      <c r="K100" s="105">
        <f>K101+K107+K128</f>
        <v>378690</v>
      </c>
    </row>
    <row r="101" spans="2:11" s="85" customFormat="1" ht="12.75">
      <c r="B101" s="99" t="s">
        <v>106</v>
      </c>
      <c r="C101" s="100" t="s">
        <v>19</v>
      </c>
      <c r="D101" s="100" t="s">
        <v>107</v>
      </c>
      <c r="E101" s="106"/>
      <c r="F101" s="106"/>
      <c r="G101" s="106"/>
      <c r="H101" s="101"/>
      <c r="I101" s="84">
        <f>I102</f>
        <v>30000</v>
      </c>
      <c r="J101" s="84"/>
      <c r="K101" s="84">
        <f>K102</f>
        <v>0</v>
      </c>
    </row>
    <row r="102" spans="2:11" s="85" customFormat="1" ht="25.5" customHeight="1">
      <c r="B102" s="107" t="s">
        <v>108</v>
      </c>
      <c r="C102" s="80" t="s">
        <v>19</v>
      </c>
      <c r="D102" s="86" t="s">
        <v>107</v>
      </c>
      <c r="E102" s="86" t="s">
        <v>55</v>
      </c>
      <c r="F102" s="87" t="s">
        <v>26</v>
      </c>
      <c r="G102" s="88" t="s">
        <v>27</v>
      </c>
      <c r="H102" s="108"/>
      <c r="I102" s="109">
        <f>I103</f>
        <v>30000</v>
      </c>
      <c r="J102" s="84"/>
      <c r="K102" s="109">
        <f>K103</f>
        <v>0</v>
      </c>
    </row>
    <row r="103" spans="2:11" s="85" customFormat="1" ht="64.5" customHeight="1">
      <c r="B103" s="56" t="s">
        <v>109</v>
      </c>
      <c r="C103" s="80" t="s">
        <v>19</v>
      </c>
      <c r="D103" s="86" t="s">
        <v>107</v>
      </c>
      <c r="E103" s="86" t="s">
        <v>55</v>
      </c>
      <c r="F103" s="87" t="s">
        <v>12</v>
      </c>
      <c r="G103" s="88" t="s">
        <v>27</v>
      </c>
      <c r="H103" s="110"/>
      <c r="I103" s="111">
        <f>I104</f>
        <v>30000</v>
      </c>
      <c r="J103" s="84"/>
      <c r="K103" s="111">
        <f>K104</f>
        <v>0</v>
      </c>
    </row>
    <row r="104" spans="2:11" s="85" customFormat="1" ht="63.75">
      <c r="B104" s="112" t="s">
        <v>110</v>
      </c>
      <c r="C104" s="80" t="s">
        <v>19</v>
      </c>
      <c r="D104" s="86" t="s">
        <v>107</v>
      </c>
      <c r="E104" s="86" t="s">
        <v>55</v>
      </c>
      <c r="F104" s="87" t="s">
        <v>12</v>
      </c>
      <c r="G104" s="88" t="s">
        <v>111</v>
      </c>
      <c r="H104" s="113"/>
      <c r="I104" s="111">
        <f>I105</f>
        <v>30000</v>
      </c>
      <c r="J104" s="84"/>
      <c r="K104" s="111">
        <f>K105</f>
        <v>0</v>
      </c>
    </row>
    <row r="105" spans="2:11" s="85" customFormat="1" ht="12.75">
      <c r="B105" s="114" t="s">
        <v>63</v>
      </c>
      <c r="C105" s="80" t="s">
        <v>19</v>
      </c>
      <c r="D105" s="86" t="s">
        <v>107</v>
      </c>
      <c r="E105" s="86" t="s">
        <v>55</v>
      </c>
      <c r="F105" s="87" t="s">
        <v>12</v>
      </c>
      <c r="G105" s="88" t="s">
        <v>111</v>
      </c>
      <c r="H105" s="80" t="s">
        <v>64</v>
      </c>
      <c r="I105" s="111">
        <f>I106</f>
        <v>30000</v>
      </c>
      <c r="J105" s="84"/>
      <c r="K105" s="111">
        <f>K106</f>
        <v>0</v>
      </c>
    </row>
    <row r="106" spans="2:11" s="85" customFormat="1" ht="25.5">
      <c r="B106" s="32" t="s">
        <v>65</v>
      </c>
      <c r="C106" s="80" t="s">
        <v>19</v>
      </c>
      <c r="D106" s="86" t="s">
        <v>107</v>
      </c>
      <c r="E106" s="86" t="s">
        <v>55</v>
      </c>
      <c r="F106" s="87" t="s">
        <v>12</v>
      </c>
      <c r="G106" s="88" t="s">
        <v>111</v>
      </c>
      <c r="H106" s="80" t="s">
        <v>66</v>
      </c>
      <c r="I106" s="111">
        <v>30000</v>
      </c>
      <c r="J106" s="84"/>
      <c r="K106" s="111">
        <v>0</v>
      </c>
    </row>
    <row r="107" spans="2:11" s="89" customFormat="1" ht="12.75">
      <c r="B107" s="99" t="s">
        <v>112</v>
      </c>
      <c r="C107" s="100" t="s">
        <v>19</v>
      </c>
      <c r="D107" s="100" t="s">
        <v>113</v>
      </c>
      <c r="E107" s="115"/>
      <c r="F107" s="116"/>
      <c r="G107" s="83"/>
      <c r="H107" s="80"/>
      <c r="I107" s="84">
        <f>I108+I113+I117</f>
        <v>288590</v>
      </c>
      <c r="J107" s="61"/>
      <c r="K107" s="84">
        <f>K108+K113+K117+K122+K125</f>
        <v>378690</v>
      </c>
    </row>
    <row r="108" spans="2:11" s="89" customFormat="1" ht="28.5" customHeight="1">
      <c r="B108" s="32" t="s">
        <v>114</v>
      </c>
      <c r="C108" s="80" t="s">
        <v>19</v>
      </c>
      <c r="D108" s="80" t="s">
        <v>113</v>
      </c>
      <c r="E108" s="115" t="s">
        <v>115</v>
      </c>
      <c r="F108" s="116" t="s">
        <v>26</v>
      </c>
      <c r="G108" s="88" t="s">
        <v>27</v>
      </c>
      <c r="H108" s="80"/>
      <c r="I108" s="61">
        <f>I109</f>
        <v>233590</v>
      </c>
      <c r="J108" s="61"/>
      <c r="K108" s="61">
        <f>K109</f>
        <v>233490</v>
      </c>
    </row>
    <row r="109" spans="2:11" s="89" customFormat="1" ht="53.25" customHeight="1">
      <c r="B109" s="32" t="s">
        <v>116</v>
      </c>
      <c r="C109" s="80" t="s">
        <v>19</v>
      </c>
      <c r="D109" s="80" t="s">
        <v>113</v>
      </c>
      <c r="E109" s="86" t="s">
        <v>115</v>
      </c>
      <c r="F109" s="87" t="s">
        <v>12</v>
      </c>
      <c r="G109" s="88" t="s">
        <v>27</v>
      </c>
      <c r="H109" s="80"/>
      <c r="I109" s="61">
        <v>233590</v>
      </c>
      <c r="J109" s="61"/>
      <c r="K109" s="61">
        <f>K110</f>
        <v>233490</v>
      </c>
    </row>
    <row r="110" spans="2:11" s="89" customFormat="1" ht="63.75">
      <c r="B110" s="32" t="s">
        <v>117</v>
      </c>
      <c r="C110" s="80" t="s">
        <v>19</v>
      </c>
      <c r="D110" s="80" t="s">
        <v>113</v>
      </c>
      <c r="E110" s="81" t="s">
        <v>115</v>
      </c>
      <c r="F110" s="82" t="s">
        <v>12</v>
      </c>
      <c r="G110" s="83" t="s">
        <v>118</v>
      </c>
      <c r="H110" s="80"/>
      <c r="I110" s="61">
        <f>I111</f>
        <v>233590</v>
      </c>
      <c r="J110" s="61"/>
      <c r="K110" s="61">
        <f>K111</f>
        <v>233490</v>
      </c>
    </row>
    <row r="111" spans="2:11" s="89" customFormat="1" ht="12.75">
      <c r="B111" s="32" t="s">
        <v>63</v>
      </c>
      <c r="C111" s="80" t="s">
        <v>19</v>
      </c>
      <c r="D111" s="80" t="s">
        <v>113</v>
      </c>
      <c r="E111" s="86" t="s">
        <v>115</v>
      </c>
      <c r="F111" s="87" t="s">
        <v>12</v>
      </c>
      <c r="G111" s="88" t="s">
        <v>118</v>
      </c>
      <c r="H111" s="80" t="s">
        <v>64</v>
      </c>
      <c r="I111" s="61">
        <v>233590</v>
      </c>
      <c r="J111" s="61"/>
      <c r="K111" s="61">
        <f>K112</f>
        <v>233490</v>
      </c>
    </row>
    <row r="112" spans="2:11" s="89" customFormat="1" ht="27.75" customHeight="1">
      <c r="B112" s="32" t="s">
        <v>65</v>
      </c>
      <c r="C112" s="80" t="s">
        <v>19</v>
      </c>
      <c r="D112" s="80" t="s">
        <v>113</v>
      </c>
      <c r="E112" s="117" t="s">
        <v>115</v>
      </c>
      <c r="F112" s="118" t="s">
        <v>12</v>
      </c>
      <c r="G112" s="119" t="s">
        <v>118</v>
      </c>
      <c r="H112" s="80" t="s">
        <v>66</v>
      </c>
      <c r="I112" s="61">
        <v>233590</v>
      </c>
      <c r="J112" s="61"/>
      <c r="K112" s="61">
        <v>233490</v>
      </c>
    </row>
    <row r="113" spans="2:11" s="89" customFormat="1" ht="52.5" customHeight="1">
      <c r="B113" s="32" t="s">
        <v>116</v>
      </c>
      <c r="C113" s="80" t="s">
        <v>19</v>
      </c>
      <c r="D113" s="80" t="s">
        <v>113</v>
      </c>
      <c r="E113" s="117" t="s">
        <v>115</v>
      </c>
      <c r="F113" s="118" t="s">
        <v>12</v>
      </c>
      <c r="G113" s="119" t="s">
        <v>27</v>
      </c>
      <c r="H113" s="80"/>
      <c r="I113" s="84">
        <f>I114</f>
        <v>5000</v>
      </c>
      <c r="J113" s="61"/>
      <c r="K113" s="84">
        <f>K114</f>
        <v>5000</v>
      </c>
    </row>
    <row r="114" spans="2:11" s="89" customFormat="1" ht="66" customHeight="1">
      <c r="B114" s="32" t="s">
        <v>119</v>
      </c>
      <c r="C114" s="80" t="s">
        <v>19</v>
      </c>
      <c r="D114" s="80" t="s">
        <v>113</v>
      </c>
      <c r="E114" s="120" t="s">
        <v>115</v>
      </c>
      <c r="F114" s="121" t="s">
        <v>12</v>
      </c>
      <c r="G114" s="122" t="s">
        <v>120</v>
      </c>
      <c r="H114" s="80"/>
      <c r="I114" s="84">
        <f>I115</f>
        <v>5000</v>
      </c>
      <c r="J114" s="61"/>
      <c r="K114" s="84">
        <f>K115</f>
        <v>5000</v>
      </c>
    </row>
    <row r="115" spans="2:11" s="89" customFormat="1" ht="12.75">
      <c r="B115" s="32" t="s">
        <v>63</v>
      </c>
      <c r="C115" s="80" t="s">
        <v>19</v>
      </c>
      <c r="D115" s="80" t="s">
        <v>113</v>
      </c>
      <c r="E115" s="86" t="s">
        <v>115</v>
      </c>
      <c r="F115" s="87" t="s">
        <v>12</v>
      </c>
      <c r="G115" s="88" t="s">
        <v>120</v>
      </c>
      <c r="H115" s="80" t="s">
        <v>64</v>
      </c>
      <c r="I115" s="61">
        <f>I116</f>
        <v>5000</v>
      </c>
      <c r="J115" s="61"/>
      <c r="K115" s="61">
        <f>K116</f>
        <v>5000</v>
      </c>
    </row>
    <row r="116" spans="2:11" s="89" customFormat="1" ht="27.75" customHeight="1">
      <c r="B116" s="32" t="s">
        <v>65</v>
      </c>
      <c r="C116" s="80" t="s">
        <v>19</v>
      </c>
      <c r="D116" s="80" t="s">
        <v>113</v>
      </c>
      <c r="E116" s="81" t="s">
        <v>115</v>
      </c>
      <c r="F116" s="82" t="s">
        <v>12</v>
      </c>
      <c r="G116" s="83" t="s">
        <v>120</v>
      </c>
      <c r="H116" s="80" t="s">
        <v>66</v>
      </c>
      <c r="I116" s="61">
        <v>5000</v>
      </c>
      <c r="J116" s="61"/>
      <c r="K116" s="61">
        <v>5000</v>
      </c>
    </row>
    <row r="117" spans="2:11" ht="27.75" customHeight="1">
      <c r="B117" s="32" t="s">
        <v>121</v>
      </c>
      <c r="C117" s="80" t="s">
        <v>19</v>
      </c>
      <c r="D117" s="80" t="s">
        <v>113</v>
      </c>
      <c r="E117" s="86" t="s">
        <v>115</v>
      </c>
      <c r="F117" s="87" t="s">
        <v>26</v>
      </c>
      <c r="G117" s="88" t="s">
        <v>27</v>
      </c>
      <c r="H117" s="123"/>
      <c r="I117" s="78">
        <f>I118</f>
        <v>50000</v>
      </c>
      <c r="J117" s="31"/>
      <c r="K117" s="78">
        <f>K118</f>
        <v>50000</v>
      </c>
    </row>
    <row r="118" spans="2:11" ht="52.5" customHeight="1">
      <c r="B118" s="32" t="s">
        <v>116</v>
      </c>
      <c r="C118" s="80" t="s">
        <v>19</v>
      </c>
      <c r="D118" s="80" t="s">
        <v>113</v>
      </c>
      <c r="E118" s="81" t="s">
        <v>115</v>
      </c>
      <c r="F118" s="82" t="s">
        <v>12</v>
      </c>
      <c r="G118" s="83" t="s">
        <v>27</v>
      </c>
      <c r="H118" s="80"/>
      <c r="I118" s="61">
        <f>I119</f>
        <v>50000</v>
      </c>
      <c r="J118" s="31"/>
      <c r="K118" s="61">
        <f>K119</f>
        <v>50000</v>
      </c>
    </row>
    <row r="119" spans="2:11" ht="67.5" customHeight="1">
      <c r="B119" s="32" t="s">
        <v>122</v>
      </c>
      <c r="C119" s="80" t="s">
        <v>19</v>
      </c>
      <c r="D119" s="80" t="s">
        <v>113</v>
      </c>
      <c r="E119" s="86" t="s">
        <v>115</v>
      </c>
      <c r="F119" s="87" t="s">
        <v>12</v>
      </c>
      <c r="G119" s="88" t="s">
        <v>123</v>
      </c>
      <c r="H119" s="80"/>
      <c r="I119" s="84">
        <v>50000</v>
      </c>
      <c r="J119" s="31"/>
      <c r="K119" s="84">
        <v>50000</v>
      </c>
    </row>
    <row r="120" spans="2:11" ht="12.75">
      <c r="B120" s="32" t="s">
        <v>63</v>
      </c>
      <c r="C120" s="80" t="s">
        <v>19</v>
      </c>
      <c r="D120" s="80" t="s">
        <v>113</v>
      </c>
      <c r="E120" s="81" t="s">
        <v>115</v>
      </c>
      <c r="F120" s="82" t="s">
        <v>12</v>
      </c>
      <c r="G120" s="83" t="s">
        <v>123</v>
      </c>
      <c r="H120" s="80" t="s">
        <v>64</v>
      </c>
      <c r="I120" s="61">
        <f>I121</f>
        <v>50000</v>
      </c>
      <c r="J120" s="31"/>
      <c r="K120" s="61">
        <f>K121</f>
        <v>50000</v>
      </c>
    </row>
    <row r="121" spans="2:11" ht="25.5">
      <c r="B121" s="32" t="s">
        <v>65</v>
      </c>
      <c r="C121" s="80" t="s">
        <v>19</v>
      </c>
      <c r="D121" s="80" t="s">
        <v>113</v>
      </c>
      <c r="E121" s="86" t="s">
        <v>115</v>
      </c>
      <c r="F121" s="87" t="s">
        <v>12</v>
      </c>
      <c r="G121" s="88" t="s">
        <v>123</v>
      </c>
      <c r="H121" s="80" t="s">
        <v>66</v>
      </c>
      <c r="I121" s="61">
        <v>50000</v>
      </c>
      <c r="J121" s="31"/>
      <c r="K121" s="61">
        <v>50000</v>
      </c>
    </row>
    <row r="122" spans="2:11" ht="76.5">
      <c r="B122" s="160" t="s">
        <v>166</v>
      </c>
      <c r="C122" s="80"/>
      <c r="D122" s="80" t="s">
        <v>113</v>
      </c>
      <c r="E122" s="86" t="s">
        <v>115</v>
      </c>
      <c r="F122" s="87" t="s">
        <v>12</v>
      </c>
      <c r="G122" s="88" t="s">
        <v>168</v>
      </c>
      <c r="H122" s="80"/>
      <c r="I122" s="61"/>
      <c r="J122" s="31"/>
      <c r="K122" s="84">
        <f>K123</f>
        <v>100</v>
      </c>
    </row>
    <row r="123" spans="2:11" ht="17.25" customHeight="1">
      <c r="B123" s="32" t="s">
        <v>63</v>
      </c>
      <c r="C123" s="80"/>
      <c r="D123" s="80" t="s">
        <v>113</v>
      </c>
      <c r="E123" s="86" t="s">
        <v>115</v>
      </c>
      <c r="F123" s="87" t="s">
        <v>12</v>
      </c>
      <c r="G123" s="88" t="s">
        <v>168</v>
      </c>
      <c r="H123" s="80" t="s">
        <v>64</v>
      </c>
      <c r="I123" s="61"/>
      <c r="J123" s="31"/>
      <c r="K123" s="61">
        <f>K124</f>
        <v>100</v>
      </c>
    </row>
    <row r="124" spans="2:11" ht="25.5">
      <c r="B124" s="32" t="s">
        <v>65</v>
      </c>
      <c r="C124" s="80"/>
      <c r="D124" s="80" t="s">
        <v>113</v>
      </c>
      <c r="E124" s="86" t="s">
        <v>115</v>
      </c>
      <c r="F124" s="87" t="s">
        <v>12</v>
      </c>
      <c r="G124" s="88" t="s">
        <v>168</v>
      </c>
      <c r="H124" s="80" t="s">
        <v>66</v>
      </c>
      <c r="I124" s="61"/>
      <c r="J124" s="31"/>
      <c r="K124" s="61">
        <v>100</v>
      </c>
    </row>
    <row r="125" spans="2:11" ht="76.5">
      <c r="B125" s="160" t="s">
        <v>167</v>
      </c>
      <c r="C125" s="80"/>
      <c r="D125" s="80" t="s">
        <v>113</v>
      </c>
      <c r="E125" s="86" t="s">
        <v>115</v>
      </c>
      <c r="F125" s="87" t="s">
        <v>12</v>
      </c>
      <c r="G125" s="88" t="s">
        <v>169</v>
      </c>
      <c r="H125" s="80"/>
      <c r="I125" s="61"/>
      <c r="J125" s="31"/>
      <c r="K125" s="84">
        <f>K126</f>
        <v>90100</v>
      </c>
    </row>
    <row r="126" spans="2:11" ht="12.75">
      <c r="B126" s="32" t="s">
        <v>63</v>
      </c>
      <c r="C126" s="80"/>
      <c r="D126" s="80" t="s">
        <v>113</v>
      </c>
      <c r="E126" s="86" t="s">
        <v>115</v>
      </c>
      <c r="F126" s="87" t="s">
        <v>12</v>
      </c>
      <c r="G126" s="88" t="s">
        <v>169</v>
      </c>
      <c r="H126" s="80" t="s">
        <v>64</v>
      </c>
      <c r="I126" s="61"/>
      <c r="J126" s="31"/>
      <c r="K126" s="61">
        <f>K127</f>
        <v>90100</v>
      </c>
    </row>
    <row r="127" spans="2:11" ht="25.5">
      <c r="B127" s="32" t="s">
        <v>65</v>
      </c>
      <c r="C127" s="80"/>
      <c r="D127" s="80" t="s">
        <v>113</v>
      </c>
      <c r="E127" s="86" t="s">
        <v>115</v>
      </c>
      <c r="F127" s="87" t="s">
        <v>12</v>
      </c>
      <c r="G127" s="88" t="s">
        <v>169</v>
      </c>
      <c r="H127" s="80" t="s">
        <v>66</v>
      </c>
      <c r="I127" s="61"/>
      <c r="J127" s="31"/>
      <c r="K127" s="61">
        <v>90100</v>
      </c>
    </row>
    <row r="128" spans="2:11" s="20" customFormat="1" ht="12.75">
      <c r="B128" s="99" t="s">
        <v>124</v>
      </c>
      <c r="C128" s="100" t="s">
        <v>19</v>
      </c>
      <c r="D128" s="100" t="s">
        <v>125</v>
      </c>
      <c r="E128" s="101"/>
      <c r="F128" s="102"/>
      <c r="G128" s="103"/>
      <c r="H128" s="100"/>
      <c r="I128" s="84">
        <f>I129</f>
        <v>40000</v>
      </c>
      <c r="J128" s="19"/>
      <c r="K128" s="84">
        <f>K129</f>
        <v>0</v>
      </c>
    </row>
    <row r="129" spans="2:11" ht="27" customHeight="1">
      <c r="B129" s="35" t="s">
        <v>44</v>
      </c>
      <c r="C129" s="80" t="s">
        <v>19</v>
      </c>
      <c r="D129" s="80" t="s">
        <v>125</v>
      </c>
      <c r="E129" s="115" t="s">
        <v>45</v>
      </c>
      <c r="F129" s="116" t="s">
        <v>26</v>
      </c>
      <c r="G129" s="124" t="s">
        <v>27</v>
      </c>
      <c r="H129" s="80"/>
      <c r="I129" s="61">
        <f>I130</f>
        <v>40000</v>
      </c>
      <c r="J129" s="31"/>
      <c r="K129" s="61">
        <f>K130</f>
        <v>0</v>
      </c>
    </row>
    <row r="130" spans="2:11" ht="51.75" customHeight="1">
      <c r="B130" s="25" t="s">
        <v>78</v>
      </c>
      <c r="C130" s="80" t="s">
        <v>19</v>
      </c>
      <c r="D130" s="80" t="s">
        <v>125</v>
      </c>
      <c r="E130" s="86" t="s">
        <v>45</v>
      </c>
      <c r="F130" s="87" t="s">
        <v>47</v>
      </c>
      <c r="G130" s="88" t="s">
        <v>27</v>
      </c>
      <c r="H130" s="80"/>
      <c r="I130" s="61">
        <f>I131</f>
        <v>40000</v>
      </c>
      <c r="J130" s="31"/>
      <c r="K130" s="61">
        <f>K131</f>
        <v>0</v>
      </c>
    </row>
    <row r="131" spans="2:11" s="89" customFormat="1" ht="26.25" customHeight="1">
      <c r="B131" s="32" t="s">
        <v>126</v>
      </c>
      <c r="C131" s="80" t="s">
        <v>19</v>
      </c>
      <c r="D131" s="80" t="s">
        <v>125</v>
      </c>
      <c r="E131" s="86" t="s">
        <v>45</v>
      </c>
      <c r="F131" s="87" t="s">
        <v>47</v>
      </c>
      <c r="G131" s="88" t="s">
        <v>127</v>
      </c>
      <c r="H131" s="80"/>
      <c r="I131" s="61">
        <f>I132</f>
        <v>40000</v>
      </c>
      <c r="J131" s="61"/>
      <c r="K131" s="61">
        <f>K132</f>
        <v>0</v>
      </c>
    </row>
    <row r="132" spans="2:11" s="89" customFormat="1" ht="12.75">
      <c r="B132" s="32" t="s">
        <v>63</v>
      </c>
      <c r="C132" s="80" t="s">
        <v>19</v>
      </c>
      <c r="D132" s="80" t="s">
        <v>125</v>
      </c>
      <c r="E132" s="86" t="s">
        <v>45</v>
      </c>
      <c r="F132" s="87" t="s">
        <v>47</v>
      </c>
      <c r="G132" s="88" t="s">
        <v>127</v>
      </c>
      <c r="H132" s="80" t="s">
        <v>64</v>
      </c>
      <c r="I132" s="61">
        <f>I133</f>
        <v>40000</v>
      </c>
      <c r="J132" s="61"/>
      <c r="K132" s="61">
        <f>K133</f>
        <v>0</v>
      </c>
    </row>
    <row r="133" spans="2:11" s="89" customFormat="1" ht="25.5">
      <c r="B133" s="32" t="s">
        <v>65</v>
      </c>
      <c r="C133" s="80" t="s">
        <v>19</v>
      </c>
      <c r="D133" s="80" t="s">
        <v>125</v>
      </c>
      <c r="E133" s="81" t="s">
        <v>45</v>
      </c>
      <c r="F133" s="82" t="s">
        <v>47</v>
      </c>
      <c r="G133" s="83" t="s">
        <v>127</v>
      </c>
      <c r="H133" s="80" t="s">
        <v>66</v>
      </c>
      <c r="I133" s="61">
        <v>40000</v>
      </c>
      <c r="J133" s="61"/>
      <c r="K133" s="61">
        <v>0</v>
      </c>
    </row>
    <row r="134" spans="2:11" s="85" customFormat="1" ht="13.5" customHeight="1">
      <c r="B134" s="99" t="s">
        <v>128</v>
      </c>
      <c r="C134" s="100" t="s">
        <v>19</v>
      </c>
      <c r="D134" s="100" t="s">
        <v>129</v>
      </c>
      <c r="E134" s="101"/>
      <c r="F134" s="102"/>
      <c r="G134" s="103"/>
      <c r="H134" s="100"/>
      <c r="I134" s="84">
        <f>I135+I143</f>
        <v>1156203</v>
      </c>
      <c r="J134" s="84">
        <f>J143+J135</f>
        <v>200000</v>
      </c>
      <c r="K134" s="84">
        <f>K135+K143</f>
        <v>1152870</v>
      </c>
    </row>
    <row r="135" spans="2:11" s="85" customFormat="1" ht="13.5" customHeight="1">
      <c r="B135" s="99" t="s">
        <v>130</v>
      </c>
      <c r="C135" s="100" t="s">
        <v>19</v>
      </c>
      <c r="D135" s="100" t="s">
        <v>131</v>
      </c>
      <c r="E135" s="125"/>
      <c r="F135" s="106"/>
      <c r="G135" s="126"/>
      <c r="H135" s="100"/>
      <c r="I135" s="84">
        <f aca="true" t="shared" si="0" ref="I135:K136">I136</f>
        <v>30000</v>
      </c>
      <c r="J135" s="84">
        <f t="shared" si="0"/>
        <v>200000</v>
      </c>
      <c r="K135" s="84">
        <f t="shared" si="0"/>
        <v>0</v>
      </c>
    </row>
    <row r="136" spans="2:11" s="89" customFormat="1" ht="13.5" customHeight="1">
      <c r="B136" s="32" t="s">
        <v>132</v>
      </c>
      <c r="C136" s="80" t="s">
        <v>19</v>
      </c>
      <c r="D136" s="80" t="s">
        <v>131</v>
      </c>
      <c r="E136" s="86"/>
      <c r="F136" s="87"/>
      <c r="G136" s="88"/>
      <c r="H136" s="80"/>
      <c r="I136" s="61">
        <f t="shared" si="0"/>
        <v>30000</v>
      </c>
      <c r="J136" s="61">
        <f t="shared" si="0"/>
        <v>200000</v>
      </c>
      <c r="K136" s="61">
        <f t="shared" si="0"/>
        <v>0</v>
      </c>
    </row>
    <row r="137" spans="2:11" s="89" customFormat="1" ht="12.75" customHeight="1">
      <c r="B137" s="32" t="s">
        <v>130</v>
      </c>
      <c r="C137" s="80" t="s">
        <v>19</v>
      </c>
      <c r="D137" s="80" t="s">
        <v>131</v>
      </c>
      <c r="E137" s="81"/>
      <c r="F137" s="82"/>
      <c r="G137" s="83"/>
      <c r="H137" s="80"/>
      <c r="I137" s="84">
        <f>I142</f>
        <v>30000</v>
      </c>
      <c r="J137" s="61">
        <f>J142</f>
        <v>200000</v>
      </c>
      <c r="K137" s="84">
        <f>K142</f>
        <v>0</v>
      </c>
    </row>
    <row r="138" spans="2:11" s="89" customFormat="1" ht="26.25" customHeight="1">
      <c r="B138" s="32" t="s">
        <v>114</v>
      </c>
      <c r="C138" s="80" t="s">
        <v>19</v>
      </c>
      <c r="D138" s="80" t="s">
        <v>131</v>
      </c>
      <c r="E138" s="86" t="s">
        <v>115</v>
      </c>
      <c r="F138" s="87" t="s">
        <v>26</v>
      </c>
      <c r="G138" s="88" t="s">
        <v>27</v>
      </c>
      <c r="H138" s="80"/>
      <c r="I138" s="61">
        <f>I139</f>
        <v>30000</v>
      </c>
      <c r="J138" s="61"/>
      <c r="K138" s="61">
        <f>K139</f>
        <v>0</v>
      </c>
    </row>
    <row r="139" spans="2:11" s="89" customFormat="1" ht="52.5" customHeight="1">
      <c r="B139" s="32" t="s">
        <v>133</v>
      </c>
      <c r="C139" s="80" t="s">
        <v>19</v>
      </c>
      <c r="D139" s="80" t="s">
        <v>131</v>
      </c>
      <c r="E139" s="81" t="s">
        <v>115</v>
      </c>
      <c r="F139" s="82" t="s">
        <v>14</v>
      </c>
      <c r="G139" s="83" t="s">
        <v>27</v>
      </c>
      <c r="H139" s="80"/>
      <c r="I139" s="61">
        <f>I140</f>
        <v>30000</v>
      </c>
      <c r="J139" s="61"/>
      <c r="K139" s="61">
        <f>K140</f>
        <v>0</v>
      </c>
    </row>
    <row r="140" spans="2:11" s="89" customFormat="1" ht="67.5" customHeight="1">
      <c r="B140" s="32" t="s">
        <v>134</v>
      </c>
      <c r="C140" s="80" t="s">
        <v>19</v>
      </c>
      <c r="D140" s="80" t="s">
        <v>131</v>
      </c>
      <c r="E140" s="86" t="s">
        <v>115</v>
      </c>
      <c r="F140" s="87" t="s">
        <v>14</v>
      </c>
      <c r="G140" s="88" t="s">
        <v>135</v>
      </c>
      <c r="H140" s="80"/>
      <c r="I140" s="61">
        <f>I141</f>
        <v>30000</v>
      </c>
      <c r="J140" s="61"/>
      <c r="K140" s="61">
        <f>K141</f>
        <v>0</v>
      </c>
    </row>
    <row r="141" spans="2:11" s="89" customFormat="1" ht="12.75">
      <c r="B141" s="32" t="s">
        <v>63</v>
      </c>
      <c r="C141" s="80" t="s">
        <v>19</v>
      </c>
      <c r="D141" s="80" t="s">
        <v>131</v>
      </c>
      <c r="E141" s="81" t="s">
        <v>115</v>
      </c>
      <c r="F141" s="82" t="s">
        <v>14</v>
      </c>
      <c r="G141" s="83" t="s">
        <v>135</v>
      </c>
      <c r="H141" s="80" t="s">
        <v>64</v>
      </c>
      <c r="I141" s="61">
        <f>I142</f>
        <v>30000</v>
      </c>
      <c r="J141" s="61"/>
      <c r="K141" s="61">
        <f>K142</f>
        <v>0</v>
      </c>
    </row>
    <row r="142" spans="2:11" s="89" customFormat="1" ht="27" customHeight="1">
      <c r="B142" s="32" t="s">
        <v>65</v>
      </c>
      <c r="C142" s="80" t="s">
        <v>19</v>
      </c>
      <c r="D142" s="80" t="s">
        <v>131</v>
      </c>
      <c r="E142" s="86" t="s">
        <v>115</v>
      </c>
      <c r="F142" s="87" t="s">
        <v>14</v>
      </c>
      <c r="G142" s="88" t="s">
        <v>135</v>
      </c>
      <c r="H142" s="80" t="s">
        <v>66</v>
      </c>
      <c r="I142" s="61">
        <v>30000</v>
      </c>
      <c r="J142" s="61">
        <v>200000</v>
      </c>
      <c r="K142" s="61">
        <v>0</v>
      </c>
    </row>
    <row r="143" spans="2:11" s="85" customFormat="1" ht="12.75">
      <c r="B143" s="99" t="s">
        <v>136</v>
      </c>
      <c r="C143" s="100" t="s">
        <v>19</v>
      </c>
      <c r="D143" s="100" t="s">
        <v>137</v>
      </c>
      <c r="E143" s="127"/>
      <c r="F143" s="128"/>
      <c r="G143" s="129"/>
      <c r="H143" s="100"/>
      <c r="I143" s="84">
        <f>I145+I151+I165</f>
        <v>1126203</v>
      </c>
      <c r="J143" s="84">
        <f>J144</f>
        <v>0</v>
      </c>
      <c r="K143" s="84">
        <f>K145+K151+K165</f>
        <v>1152870</v>
      </c>
    </row>
    <row r="144" spans="2:11" s="20" customFormat="1" ht="12.75" customHeight="1" hidden="1">
      <c r="B144" s="130"/>
      <c r="C144" s="131"/>
      <c r="D144" s="131"/>
      <c r="E144" s="132"/>
      <c r="F144" s="133"/>
      <c r="G144" s="134"/>
      <c r="H144" s="131"/>
      <c r="I144" s="135"/>
      <c r="J144" s="84"/>
      <c r="K144" s="135"/>
    </row>
    <row r="145" spans="2:11" s="85" customFormat="1" ht="28.5" customHeight="1">
      <c r="B145" s="32" t="s">
        <v>114</v>
      </c>
      <c r="C145" s="80" t="s">
        <v>19</v>
      </c>
      <c r="D145" s="80" t="s">
        <v>137</v>
      </c>
      <c r="E145" s="86" t="s">
        <v>115</v>
      </c>
      <c r="F145" s="87" t="s">
        <v>26</v>
      </c>
      <c r="G145" s="88" t="s">
        <v>27</v>
      </c>
      <c r="H145" s="80"/>
      <c r="I145" s="84">
        <f>I146</f>
        <v>533500</v>
      </c>
      <c r="J145" s="84"/>
      <c r="K145" s="84">
        <f>K146</f>
        <v>533500</v>
      </c>
    </row>
    <row r="146" spans="2:11" s="85" customFormat="1" ht="39.75" customHeight="1">
      <c r="B146" s="32" t="s">
        <v>138</v>
      </c>
      <c r="C146" s="80" t="s">
        <v>19</v>
      </c>
      <c r="D146" s="80" t="s">
        <v>137</v>
      </c>
      <c r="E146" s="81" t="s">
        <v>115</v>
      </c>
      <c r="F146" s="82" t="s">
        <v>13</v>
      </c>
      <c r="G146" s="83" t="s">
        <v>27</v>
      </c>
      <c r="H146" s="80"/>
      <c r="I146" s="61">
        <f>I148</f>
        <v>533500</v>
      </c>
      <c r="J146" s="84"/>
      <c r="K146" s="61">
        <f>K148</f>
        <v>533500</v>
      </c>
    </row>
    <row r="147" spans="2:11" s="89" customFormat="1" ht="52.5" customHeight="1">
      <c r="B147" s="32" t="s">
        <v>139</v>
      </c>
      <c r="C147" s="80" t="s">
        <v>19</v>
      </c>
      <c r="D147" s="80" t="s">
        <v>137</v>
      </c>
      <c r="E147" s="86" t="s">
        <v>115</v>
      </c>
      <c r="F147" s="87" t="s">
        <v>13</v>
      </c>
      <c r="G147" s="88" t="s">
        <v>140</v>
      </c>
      <c r="H147" s="80"/>
      <c r="I147" s="61">
        <f>I148</f>
        <v>533500</v>
      </c>
      <c r="J147" s="61" t="e">
        <f>J149</f>
        <v>#REF!</v>
      </c>
      <c r="K147" s="61">
        <f>K148</f>
        <v>533500</v>
      </c>
    </row>
    <row r="148" spans="2:11" s="89" customFormat="1" ht="12.75">
      <c r="B148" s="32" t="s">
        <v>63</v>
      </c>
      <c r="C148" s="80" t="s">
        <v>19</v>
      </c>
      <c r="D148" s="80" t="s">
        <v>137</v>
      </c>
      <c r="E148" s="81" t="s">
        <v>115</v>
      </c>
      <c r="F148" s="82" t="s">
        <v>13</v>
      </c>
      <c r="G148" s="83" t="s">
        <v>140</v>
      </c>
      <c r="H148" s="80" t="s">
        <v>64</v>
      </c>
      <c r="I148" s="61">
        <f>I149</f>
        <v>533500</v>
      </c>
      <c r="J148" s="61"/>
      <c r="K148" s="61">
        <f>K149</f>
        <v>533500</v>
      </c>
    </row>
    <row r="149" spans="2:11" s="89" customFormat="1" ht="25.5">
      <c r="B149" s="32" t="s">
        <v>65</v>
      </c>
      <c r="C149" s="80" t="s">
        <v>19</v>
      </c>
      <c r="D149" s="80" t="s">
        <v>137</v>
      </c>
      <c r="E149" s="86" t="s">
        <v>115</v>
      </c>
      <c r="F149" s="87" t="s">
        <v>13</v>
      </c>
      <c r="G149" s="88" t="s">
        <v>140</v>
      </c>
      <c r="H149" s="80" t="s">
        <v>66</v>
      </c>
      <c r="I149" s="61">
        <v>533500</v>
      </c>
      <c r="J149" s="61" t="e">
        <f>#REF!</f>
        <v>#REF!</v>
      </c>
      <c r="K149" s="61">
        <v>533500</v>
      </c>
    </row>
    <row r="150" spans="2:11" s="89" customFormat="1" ht="27" customHeight="1">
      <c r="B150" s="32" t="s">
        <v>114</v>
      </c>
      <c r="C150" s="80" t="s">
        <v>19</v>
      </c>
      <c r="D150" s="80" t="s">
        <v>137</v>
      </c>
      <c r="E150" s="86" t="s">
        <v>115</v>
      </c>
      <c r="F150" s="87" t="s">
        <v>26</v>
      </c>
      <c r="G150" s="88" t="s">
        <v>27</v>
      </c>
      <c r="H150" s="80"/>
      <c r="I150" s="84">
        <f>I151</f>
        <v>579103</v>
      </c>
      <c r="J150" s="61"/>
      <c r="K150" s="84">
        <f>K151</f>
        <v>602570</v>
      </c>
    </row>
    <row r="151" spans="2:11" s="89" customFormat="1" ht="54.75" customHeight="1">
      <c r="B151" s="32" t="s">
        <v>133</v>
      </c>
      <c r="C151" s="80" t="s">
        <v>19</v>
      </c>
      <c r="D151" s="80" t="s">
        <v>137</v>
      </c>
      <c r="E151" s="81" t="s">
        <v>115</v>
      </c>
      <c r="F151" s="82" t="s">
        <v>14</v>
      </c>
      <c r="G151" s="83" t="s">
        <v>27</v>
      </c>
      <c r="H151" s="80"/>
      <c r="I151" s="84">
        <f>I152+I155+I162</f>
        <v>579103</v>
      </c>
      <c r="J151" s="61"/>
      <c r="K151" s="84">
        <f>K152+K155+K162+K158</f>
        <v>602570</v>
      </c>
    </row>
    <row r="152" spans="2:11" s="89" customFormat="1" ht="63.75">
      <c r="B152" s="32" t="s">
        <v>141</v>
      </c>
      <c r="C152" s="80" t="s">
        <v>19</v>
      </c>
      <c r="D152" s="80" t="s">
        <v>137</v>
      </c>
      <c r="E152" s="86" t="s">
        <v>115</v>
      </c>
      <c r="F152" s="87" t="s">
        <v>14</v>
      </c>
      <c r="G152" s="88" t="s">
        <v>142</v>
      </c>
      <c r="H152" s="80"/>
      <c r="I152" s="84">
        <v>113333</v>
      </c>
      <c r="J152" s="61"/>
      <c r="K152" s="84">
        <f>K153</f>
        <v>140000</v>
      </c>
    </row>
    <row r="153" spans="2:11" s="89" customFormat="1" ht="15" customHeight="1">
      <c r="B153" s="32" t="s">
        <v>63</v>
      </c>
      <c r="C153" s="80" t="s">
        <v>19</v>
      </c>
      <c r="D153" s="80" t="s">
        <v>137</v>
      </c>
      <c r="E153" s="115" t="s">
        <v>115</v>
      </c>
      <c r="F153" s="116" t="s">
        <v>14</v>
      </c>
      <c r="G153" s="124" t="s">
        <v>142</v>
      </c>
      <c r="H153" s="80" t="s">
        <v>64</v>
      </c>
      <c r="I153" s="61">
        <v>113333</v>
      </c>
      <c r="J153" s="61"/>
      <c r="K153" s="61">
        <f>K154</f>
        <v>140000</v>
      </c>
    </row>
    <row r="154" spans="2:11" s="89" customFormat="1" ht="25.5">
      <c r="B154" s="32" t="s">
        <v>65</v>
      </c>
      <c r="C154" s="80" t="s">
        <v>19</v>
      </c>
      <c r="D154" s="80" t="s">
        <v>137</v>
      </c>
      <c r="E154" s="81" t="s">
        <v>115</v>
      </c>
      <c r="F154" s="82" t="s">
        <v>14</v>
      </c>
      <c r="G154" s="83" t="s">
        <v>142</v>
      </c>
      <c r="H154" s="80" t="s">
        <v>66</v>
      </c>
      <c r="I154" s="61">
        <v>113333</v>
      </c>
      <c r="K154" s="61">
        <v>140000</v>
      </c>
    </row>
    <row r="155" spans="2:11" s="89" customFormat="1" ht="27.75" customHeight="1">
      <c r="B155" s="32" t="s">
        <v>143</v>
      </c>
      <c r="C155" s="80" t="s">
        <v>19</v>
      </c>
      <c r="D155" s="80" t="s">
        <v>137</v>
      </c>
      <c r="E155" s="86" t="s">
        <v>115</v>
      </c>
      <c r="F155" s="87" t="s">
        <v>14</v>
      </c>
      <c r="G155" s="88" t="s">
        <v>144</v>
      </c>
      <c r="H155" s="80"/>
      <c r="I155" s="84">
        <f>I156</f>
        <v>221000</v>
      </c>
      <c r="K155" s="84">
        <f>K156</f>
        <v>50000</v>
      </c>
    </row>
    <row r="156" spans="2:11" s="89" customFormat="1" ht="12.75">
      <c r="B156" s="32" t="s">
        <v>63</v>
      </c>
      <c r="C156" s="80" t="s">
        <v>19</v>
      </c>
      <c r="D156" s="80" t="s">
        <v>137</v>
      </c>
      <c r="E156" s="136" t="s">
        <v>115</v>
      </c>
      <c r="F156" s="82" t="s">
        <v>14</v>
      </c>
      <c r="G156" s="137" t="s">
        <v>144</v>
      </c>
      <c r="H156" s="80" t="s">
        <v>64</v>
      </c>
      <c r="I156" s="61">
        <f>I157</f>
        <v>221000</v>
      </c>
      <c r="K156" s="61">
        <f>K157</f>
        <v>50000</v>
      </c>
    </row>
    <row r="157" spans="2:11" s="89" customFormat="1" ht="25.5">
      <c r="B157" s="32" t="s">
        <v>65</v>
      </c>
      <c r="C157" s="80" t="s">
        <v>19</v>
      </c>
      <c r="D157" s="80" t="s">
        <v>137</v>
      </c>
      <c r="E157" s="86" t="s">
        <v>115</v>
      </c>
      <c r="F157" s="87" t="s">
        <v>14</v>
      </c>
      <c r="G157" s="88" t="s">
        <v>144</v>
      </c>
      <c r="H157" s="80" t="s">
        <v>66</v>
      </c>
      <c r="I157" s="61">
        <v>221000</v>
      </c>
      <c r="K157" s="61">
        <v>50000</v>
      </c>
    </row>
    <row r="158" spans="2:11" s="89" customFormat="1" ht="51">
      <c r="B158" s="32" t="s">
        <v>145</v>
      </c>
      <c r="C158" s="80" t="s">
        <v>19</v>
      </c>
      <c r="D158" s="80" t="s">
        <v>137</v>
      </c>
      <c r="E158" s="81" t="s">
        <v>115</v>
      </c>
      <c r="F158" s="82" t="s">
        <v>14</v>
      </c>
      <c r="G158" s="83" t="s">
        <v>27</v>
      </c>
      <c r="H158" s="80"/>
      <c r="I158" s="84">
        <f>I162</f>
        <v>244770</v>
      </c>
      <c r="K158" s="84">
        <f>K159</f>
        <v>201000</v>
      </c>
    </row>
    <row r="159" spans="2:11" s="89" customFormat="1" ht="51">
      <c r="B159" s="32" t="s">
        <v>171</v>
      </c>
      <c r="C159" s="80" t="s">
        <v>19</v>
      </c>
      <c r="D159" s="80" t="s">
        <v>137</v>
      </c>
      <c r="E159" s="86" t="s">
        <v>115</v>
      </c>
      <c r="F159" s="87" t="s">
        <v>14</v>
      </c>
      <c r="G159" s="88" t="s">
        <v>170</v>
      </c>
      <c r="H159" s="80"/>
      <c r="I159" s="84">
        <f>I160</f>
        <v>244770</v>
      </c>
      <c r="K159" s="84">
        <f>K160</f>
        <v>201000</v>
      </c>
    </row>
    <row r="160" spans="2:11" s="89" customFormat="1" ht="12.75">
      <c r="B160" s="32" t="s">
        <v>63</v>
      </c>
      <c r="C160" s="80" t="s">
        <v>19</v>
      </c>
      <c r="D160" s="80" t="s">
        <v>137</v>
      </c>
      <c r="E160" s="81" t="s">
        <v>115</v>
      </c>
      <c r="F160" s="82" t="s">
        <v>14</v>
      </c>
      <c r="G160" s="83" t="s">
        <v>170</v>
      </c>
      <c r="H160" s="80" t="s">
        <v>64</v>
      </c>
      <c r="I160" s="61">
        <f>I161</f>
        <v>244770</v>
      </c>
      <c r="K160" s="61">
        <f>K161</f>
        <v>201000</v>
      </c>
    </row>
    <row r="161" spans="2:11" s="89" customFormat="1" ht="25.5">
      <c r="B161" s="32" t="s">
        <v>65</v>
      </c>
      <c r="C161" s="80" t="s">
        <v>19</v>
      </c>
      <c r="D161" s="80" t="s">
        <v>137</v>
      </c>
      <c r="E161" s="86" t="s">
        <v>115</v>
      </c>
      <c r="F161" s="87" t="s">
        <v>14</v>
      </c>
      <c r="G161" s="88" t="s">
        <v>170</v>
      </c>
      <c r="H161" s="80" t="s">
        <v>66</v>
      </c>
      <c r="I161" s="61">
        <v>244770</v>
      </c>
      <c r="K161" s="61">
        <v>201000</v>
      </c>
    </row>
    <row r="162" spans="2:11" s="89" customFormat="1" ht="63.75">
      <c r="B162" s="32" t="s">
        <v>146</v>
      </c>
      <c r="C162" s="80" t="s">
        <v>19</v>
      </c>
      <c r="D162" s="80" t="s">
        <v>137</v>
      </c>
      <c r="E162" s="86" t="s">
        <v>115</v>
      </c>
      <c r="F162" s="87" t="s">
        <v>14</v>
      </c>
      <c r="G162" s="88" t="s">
        <v>147</v>
      </c>
      <c r="H162" s="80"/>
      <c r="I162" s="84">
        <f>I163</f>
        <v>244770</v>
      </c>
      <c r="K162" s="84">
        <f>K163</f>
        <v>211570</v>
      </c>
    </row>
    <row r="163" spans="2:11" s="89" customFormat="1" ht="12.75">
      <c r="B163" s="32" t="s">
        <v>63</v>
      </c>
      <c r="C163" s="80" t="s">
        <v>19</v>
      </c>
      <c r="D163" s="80" t="s">
        <v>137</v>
      </c>
      <c r="E163" s="81" t="s">
        <v>115</v>
      </c>
      <c r="F163" s="82" t="s">
        <v>14</v>
      </c>
      <c r="G163" s="83" t="s">
        <v>147</v>
      </c>
      <c r="H163" s="80" t="s">
        <v>64</v>
      </c>
      <c r="I163" s="61">
        <f>I164</f>
        <v>244770</v>
      </c>
      <c r="K163" s="61">
        <f>K164</f>
        <v>211570</v>
      </c>
    </row>
    <row r="164" spans="2:11" s="89" customFormat="1" ht="27.75" customHeight="1">
      <c r="B164" s="32" t="s">
        <v>65</v>
      </c>
      <c r="C164" s="80" t="s">
        <v>19</v>
      </c>
      <c r="D164" s="80" t="s">
        <v>137</v>
      </c>
      <c r="E164" s="86" t="s">
        <v>115</v>
      </c>
      <c r="F164" s="87" t="s">
        <v>14</v>
      </c>
      <c r="G164" s="88" t="s">
        <v>147</v>
      </c>
      <c r="H164" s="80" t="s">
        <v>66</v>
      </c>
      <c r="I164" s="61">
        <v>244770</v>
      </c>
      <c r="K164" s="61">
        <v>211570</v>
      </c>
    </row>
    <row r="165" spans="2:11" s="89" customFormat="1" ht="78.75" customHeight="1">
      <c r="B165" s="32" t="s">
        <v>148</v>
      </c>
      <c r="C165" s="80" t="s">
        <v>19</v>
      </c>
      <c r="D165" s="80" t="s">
        <v>137</v>
      </c>
      <c r="E165" s="86" t="s">
        <v>115</v>
      </c>
      <c r="F165" s="87" t="s">
        <v>14</v>
      </c>
      <c r="G165" s="88" t="s">
        <v>149</v>
      </c>
      <c r="H165" s="80"/>
      <c r="I165" s="84">
        <f>I166</f>
        <v>13600</v>
      </c>
      <c r="K165" s="84">
        <f>K166</f>
        <v>16800</v>
      </c>
    </row>
    <row r="166" spans="2:11" s="89" customFormat="1" ht="12.75">
      <c r="B166" s="32" t="s">
        <v>63</v>
      </c>
      <c r="C166" s="80" t="s">
        <v>19</v>
      </c>
      <c r="D166" s="80" t="s">
        <v>137</v>
      </c>
      <c r="E166" s="86" t="s">
        <v>115</v>
      </c>
      <c r="F166" s="87" t="s">
        <v>14</v>
      </c>
      <c r="G166" s="88" t="s">
        <v>149</v>
      </c>
      <c r="H166" s="80" t="s">
        <v>64</v>
      </c>
      <c r="I166" s="61">
        <f>I167</f>
        <v>13600</v>
      </c>
      <c r="K166" s="61">
        <f>K167</f>
        <v>16800</v>
      </c>
    </row>
    <row r="167" spans="2:11" s="89" customFormat="1" ht="25.5">
      <c r="B167" s="32" t="s">
        <v>65</v>
      </c>
      <c r="C167" s="80" t="s">
        <v>19</v>
      </c>
      <c r="D167" s="80" t="s">
        <v>137</v>
      </c>
      <c r="E167" s="81" t="s">
        <v>115</v>
      </c>
      <c r="F167" s="82" t="s">
        <v>14</v>
      </c>
      <c r="G167" s="83" t="s">
        <v>149</v>
      </c>
      <c r="H167" s="80" t="s">
        <v>66</v>
      </c>
      <c r="I167" s="61">
        <v>13600</v>
      </c>
      <c r="K167" s="61">
        <v>16800</v>
      </c>
    </row>
    <row r="168" spans="2:11" s="85" customFormat="1" ht="12.75">
      <c r="B168" s="15" t="s">
        <v>150</v>
      </c>
      <c r="C168" s="16" t="s">
        <v>19</v>
      </c>
      <c r="D168" s="16" t="s">
        <v>151</v>
      </c>
      <c r="E168" s="21"/>
      <c r="F168" s="22"/>
      <c r="G168" s="23"/>
      <c r="H168" s="16"/>
      <c r="I168" s="18">
        <f aca="true" t="shared" si="1" ref="I168:K169">I169</f>
        <v>12000</v>
      </c>
      <c r="J168" s="84">
        <f t="shared" si="1"/>
        <v>0</v>
      </c>
      <c r="K168" s="18">
        <f t="shared" si="1"/>
        <v>12000</v>
      </c>
    </row>
    <row r="169" spans="2:11" s="89" customFormat="1" ht="12.75">
      <c r="B169" s="25" t="s">
        <v>152</v>
      </c>
      <c r="C169" s="26" t="s">
        <v>19</v>
      </c>
      <c r="D169" s="26" t="s">
        <v>153</v>
      </c>
      <c r="E169" s="38"/>
      <c r="F169" s="33"/>
      <c r="G169" s="39"/>
      <c r="H169" s="26"/>
      <c r="I169" s="30">
        <f t="shared" si="1"/>
        <v>12000</v>
      </c>
      <c r="J169" s="61">
        <f t="shared" si="1"/>
        <v>0</v>
      </c>
      <c r="K169" s="30">
        <f t="shared" si="1"/>
        <v>12000</v>
      </c>
    </row>
    <row r="170" spans="2:11" s="89" customFormat="1" ht="38.25">
      <c r="B170" s="35" t="s">
        <v>44</v>
      </c>
      <c r="C170" s="26" t="s">
        <v>19</v>
      </c>
      <c r="D170" s="26" t="s">
        <v>153</v>
      </c>
      <c r="E170" s="138" t="s">
        <v>45</v>
      </c>
      <c r="F170" s="139" t="s">
        <v>26</v>
      </c>
      <c r="G170" s="140" t="s">
        <v>27</v>
      </c>
      <c r="H170" s="26"/>
      <c r="I170" s="30">
        <v>12000</v>
      </c>
      <c r="J170" s="61">
        <f>J171</f>
        <v>0</v>
      </c>
      <c r="K170" s="30">
        <v>12000</v>
      </c>
    </row>
    <row r="171" spans="1:11" s="89" customFormat="1" ht="12.75" customHeight="1" hidden="1">
      <c r="A171" s="86"/>
      <c r="B171" s="25"/>
      <c r="C171" s="25"/>
      <c r="D171" s="26"/>
      <c r="E171" s="141"/>
      <c r="F171" s="91"/>
      <c r="G171" s="142"/>
      <c r="H171" s="26"/>
      <c r="I171" s="30"/>
      <c r="J171" s="61"/>
      <c r="K171" s="30"/>
    </row>
    <row r="172" spans="1:11" s="89" customFormat="1" ht="12.75" customHeight="1" hidden="1">
      <c r="A172" s="86"/>
      <c r="B172" s="25"/>
      <c r="C172" s="25"/>
      <c r="D172" s="26"/>
      <c r="E172" s="143"/>
      <c r="F172" s="94"/>
      <c r="G172" s="144"/>
      <c r="H172" s="26"/>
      <c r="I172" s="30"/>
      <c r="J172" s="61"/>
      <c r="K172" s="30"/>
    </row>
    <row r="173" spans="1:11" s="89" customFormat="1" ht="40.5" customHeight="1">
      <c r="A173" s="86"/>
      <c r="B173" s="25" t="s">
        <v>154</v>
      </c>
      <c r="C173" s="25">
        <v>822</v>
      </c>
      <c r="D173" s="26" t="s">
        <v>153</v>
      </c>
      <c r="E173" s="27" t="s">
        <v>45</v>
      </c>
      <c r="F173" s="28" t="s">
        <v>47</v>
      </c>
      <c r="G173" s="29" t="s">
        <v>27</v>
      </c>
      <c r="H173" s="26"/>
      <c r="I173" s="30">
        <f>I174</f>
        <v>12000</v>
      </c>
      <c r="J173" s="61"/>
      <c r="K173" s="30">
        <f>K174</f>
        <v>12000</v>
      </c>
    </row>
    <row r="174" spans="1:11" s="89" customFormat="1" ht="51">
      <c r="A174" s="86"/>
      <c r="B174" s="25" t="s">
        <v>155</v>
      </c>
      <c r="C174" s="25">
        <v>822</v>
      </c>
      <c r="D174" s="26" t="s">
        <v>153</v>
      </c>
      <c r="E174" s="27" t="s">
        <v>45</v>
      </c>
      <c r="F174" s="28" t="s">
        <v>47</v>
      </c>
      <c r="G174" s="29" t="s">
        <v>156</v>
      </c>
      <c r="H174" s="26"/>
      <c r="I174" s="30">
        <f>I175</f>
        <v>12000</v>
      </c>
      <c r="J174" s="61"/>
      <c r="K174" s="30">
        <f>K175</f>
        <v>12000</v>
      </c>
    </row>
    <row r="175" spans="1:11" s="89" customFormat="1" ht="12.75">
      <c r="A175" s="86"/>
      <c r="B175" s="25" t="s">
        <v>157</v>
      </c>
      <c r="C175" s="25">
        <v>822</v>
      </c>
      <c r="D175" s="26" t="s">
        <v>153</v>
      </c>
      <c r="E175" s="47" t="s">
        <v>45</v>
      </c>
      <c r="F175" s="48" t="s">
        <v>47</v>
      </c>
      <c r="G175" s="49" t="s">
        <v>156</v>
      </c>
      <c r="H175" s="26" t="s">
        <v>158</v>
      </c>
      <c r="I175" s="30">
        <f>I176</f>
        <v>12000</v>
      </c>
      <c r="J175" s="61"/>
      <c r="K175" s="30">
        <f>K176</f>
        <v>12000</v>
      </c>
    </row>
    <row r="176" spans="1:11" s="89" customFormat="1" ht="12.75">
      <c r="A176" s="86"/>
      <c r="B176" s="25" t="s">
        <v>159</v>
      </c>
      <c r="C176" s="25">
        <v>822</v>
      </c>
      <c r="D176" s="26" t="s">
        <v>153</v>
      </c>
      <c r="E176" s="38" t="s">
        <v>45</v>
      </c>
      <c r="F176" s="33" t="s">
        <v>47</v>
      </c>
      <c r="G176" s="39" t="s">
        <v>156</v>
      </c>
      <c r="H176" s="26" t="s">
        <v>160</v>
      </c>
      <c r="I176" s="30">
        <v>12000</v>
      </c>
      <c r="J176" s="61"/>
      <c r="K176" s="30">
        <v>12000</v>
      </c>
    </row>
    <row r="177" spans="1:11" s="89" customFormat="1" ht="15.75">
      <c r="A177" s="145" t="s">
        <v>161</v>
      </c>
      <c r="B177" s="146"/>
      <c r="C177" s="146"/>
      <c r="D177" s="146"/>
      <c r="E177" s="147"/>
      <c r="F177" s="148"/>
      <c r="G177" s="149"/>
      <c r="H177" s="146"/>
      <c r="I177" s="84">
        <f>I16</f>
        <v>6116572</v>
      </c>
      <c r="J177" s="84" t="e">
        <f>J16</f>
        <v>#REF!</v>
      </c>
      <c r="K177" s="84">
        <f>K16</f>
        <v>6204158.359999999</v>
      </c>
    </row>
    <row r="178" spans="3:8" ht="12.75">
      <c r="C178" s="150"/>
      <c r="D178" s="150"/>
      <c r="E178" s="150"/>
      <c r="F178" s="150"/>
      <c r="G178" s="150"/>
      <c r="H178" s="150"/>
    </row>
    <row r="179" spans="2:9" ht="15">
      <c r="B179" s="150"/>
      <c r="C179" s="152"/>
      <c r="D179" s="152"/>
      <c r="E179" s="152"/>
      <c r="F179" s="152"/>
      <c r="G179" s="152"/>
      <c r="H179" s="152"/>
      <c r="I179" s="152"/>
    </row>
    <row r="180" ht="15.75">
      <c r="B180" s="151"/>
    </row>
  </sheetData>
  <sheetProtection selectLockedCells="1" selectUnlockedCells="1"/>
  <mergeCells count="13">
    <mergeCell ref="B1:K1"/>
    <mergeCell ref="B2:K2"/>
    <mergeCell ref="B3:K3"/>
    <mergeCell ref="A11:J11"/>
    <mergeCell ref="A12:H12"/>
    <mergeCell ref="E14:G14"/>
    <mergeCell ref="E15:G15"/>
    <mergeCell ref="B4:K4"/>
    <mergeCell ref="B5:K5"/>
    <mergeCell ref="B6:K6"/>
    <mergeCell ref="B7:K7"/>
    <mergeCell ref="B8:K8"/>
    <mergeCell ref="B9:K9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2014-04-18T03:35:12Z</cp:lastPrinted>
  <dcterms:modified xsi:type="dcterms:W3CDTF">2014-04-18T03:35:15Z</dcterms:modified>
  <cp:category/>
  <cp:version/>
  <cp:contentType/>
  <cp:contentStatus/>
</cp:coreProperties>
</file>