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2"/>
  </bookViews>
  <sheets>
    <sheet name="Лист2" sheetId="1" r:id="rId1"/>
    <sheet name="Лист1" sheetId="2" r:id="rId2"/>
    <sheet name="Приложение 1 к Паспорту ГП" sheetId="3" r:id="rId3"/>
  </sheets>
  <definedNames>
    <definedName name="Excel_BuiltIn_Print_Titles_2">'Лист2'!$6:$7</definedName>
    <definedName name="_xlnm.Print_Titles" localSheetId="2">'Приложение 1 к Паспорту ГП'!$6:$7</definedName>
    <definedName name="_xlnm.Print_Area" localSheetId="0">'Лист2'!$A$1:$L$45</definedName>
    <definedName name="_xlnm.Print_Area" localSheetId="2">'Приложение 1 к Паспорту ГП'!$A$1:$H$28</definedName>
  </definedNames>
  <calcPr fullCalcOnLoad="1"/>
</workbook>
</file>

<file path=xl/sharedStrings.xml><?xml version="1.0" encoding="utf-8"?>
<sst xmlns="http://schemas.openxmlformats.org/spreadsheetml/2006/main" count="209" uniqueCount="118">
  <si>
    <t>Приложение № 2                                                        к Программе "Развитие физической культуры и спорта в Красноярском крае   на 2010-2012 годы"</t>
  </si>
  <si>
    <t xml:space="preserve">       Цели, целевые показатели, задачи, показатели результативности                                                                                                                                                                                                  </t>
  </si>
  <si>
    <t>№ п/п</t>
  </si>
  <si>
    <t>Цели, задачи, показатели результатов</t>
  </si>
  <si>
    <t>Единицы измерения</t>
  </si>
  <si>
    <t xml:space="preserve">Вес показателя результативности </t>
  </si>
  <si>
    <t>Источник информации</t>
  </si>
  <si>
    <t>Отчетный период</t>
  </si>
  <si>
    <t>Плановый период</t>
  </si>
  <si>
    <t>Цель - повышение роли физической культуры и спорта в формировании здорового образа жизни населения Красноярского края</t>
  </si>
  <si>
    <t>1.</t>
  </si>
  <si>
    <t>Обеспеченность спортивными сооружениями в Красноярском крае</t>
  </si>
  <si>
    <t>единиц</t>
  </si>
  <si>
    <t>Ведомственная отчетность</t>
  </si>
  <si>
    <t>Тутышкина</t>
  </si>
  <si>
    <t>2.</t>
  </si>
  <si>
    <t>обеспеченность плоскостными спортивными сооружениями</t>
  </si>
  <si>
    <t>тыс. кв. м на 10 тыс. населения</t>
  </si>
  <si>
    <t>3.</t>
  </si>
  <si>
    <t>обеспеченность спортивными залами</t>
  </si>
  <si>
    <t>4.</t>
  </si>
  <si>
    <t>обеспеченность плавательными бассейнами</t>
  </si>
  <si>
    <t xml:space="preserve"> кв. м зеркала воды  на 10 тыс. населения</t>
  </si>
  <si>
    <t>5.</t>
  </si>
  <si>
    <t>Удельный вес населения, систематически занимающегося физической культурой и спортом</t>
  </si>
  <si>
    <t>%</t>
  </si>
  <si>
    <t>Банникова</t>
  </si>
  <si>
    <t>6.</t>
  </si>
  <si>
    <t>Количество учащихся в учреждениях дополнительного образования физкультурно-спортивной направленности и среднего профессионального образования</t>
  </si>
  <si>
    <t>чел.</t>
  </si>
  <si>
    <t>Сафина</t>
  </si>
  <si>
    <t>7.</t>
  </si>
  <si>
    <t>Количество красноярских спортсменов в национальных сборных командах по всем видам спорта</t>
  </si>
  <si>
    <t>Исаева</t>
  </si>
  <si>
    <t>7.1</t>
  </si>
  <si>
    <t>в том числе  по олимпийским видам спорта (основной + резервный  составы)</t>
  </si>
  <si>
    <t>8.</t>
  </si>
  <si>
    <t>Количество завоеванных медалей на российских и международных соревнованиях по олимпийским видам спорта (чемпионаты мира, Европы, России, Олимпийские игры)</t>
  </si>
  <si>
    <t>ед.</t>
  </si>
  <si>
    <t>Задача 1. Обеспечение развития массовой физической культуры на территории Красноярского края</t>
  </si>
  <si>
    <t>1.1</t>
  </si>
  <si>
    <t>Единовременная пропускная способность спортивных сооружений края</t>
  </si>
  <si>
    <t>тыс. чел.</t>
  </si>
  <si>
    <t>Гос. стат. отчетность</t>
  </si>
  <si>
    <t>1.2</t>
  </si>
  <si>
    <t>Количество детских клубов по месту жительства физкультурно-спортивной направленности</t>
  </si>
  <si>
    <t>Расчетный</t>
  </si>
  <si>
    <t>1.3</t>
  </si>
  <si>
    <t>Численность лиц, систематически занимающихся физической культурой и спортом</t>
  </si>
  <si>
    <t>1.4</t>
  </si>
  <si>
    <t>Удельный вес инвалидов, систематически занимающихся физической культурой и спортом</t>
  </si>
  <si>
    <t>1.5</t>
  </si>
  <si>
    <t>Расходы консолидированного бюджета Красноярского края на физическую культуру и спорт - всего</t>
  </si>
  <si>
    <t>тыс. рублей</t>
  </si>
  <si>
    <t>Зверева</t>
  </si>
  <si>
    <t>в том числе</t>
  </si>
  <si>
    <t>1.5.1</t>
  </si>
  <si>
    <t>капитальные расходы</t>
  </si>
  <si>
    <t>1.5.2</t>
  </si>
  <si>
    <t>текущие расходы</t>
  </si>
  <si>
    <t>1.5.3</t>
  </si>
  <si>
    <t>из них расходы и начисления на оплату труда</t>
  </si>
  <si>
    <t>1.6</t>
  </si>
  <si>
    <t>Расходы консолидированного бюджета Красноярского края на физическую культуру и спорт в расчете на одного жителя</t>
  </si>
  <si>
    <t>Расчетная</t>
  </si>
  <si>
    <t>1.7</t>
  </si>
  <si>
    <t>Среднемесячная номинальная начисленная заработная плата работников государственных (муниципальных) учреждений  физической культуры и спорта</t>
  </si>
  <si>
    <t>руб.</t>
  </si>
  <si>
    <t>1.8</t>
  </si>
  <si>
    <t>Доля доходов от платных услуг в общих расходах отрасли</t>
  </si>
  <si>
    <t>1.9</t>
  </si>
  <si>
    <t>Объем средств федерального бюджета, привлеченных в отрасль в рамках федеральной адресной инвестиционной программы и федеральных целевых программ</t>
  </si>
  <si>
    <t>млн.рублей</t>
  </si>
  <si>
    <t>1.10</t>
  </si>
  <si>
    <t>Доля автономных учреждений от общего числа государственных (муниципальных) учреждений в крае</t>
  </si>
  <si>
    <t>1.11</t>
  </si>
  <si>
    <t>Количество участников краевых спортивно-массовых мероприятий</t>
  </si>
  <si>
    <t>1.12</t>
  </si>
  <si>
    <t>Доля расходов консолидированного бюджета Красноярского края на финансирование услуг социальной сферы, оказываемых автономными учреждениями и негосударственными (немуниципальными) организациями, в общем объеме расходов консолидированного бюджета Красноярского края на финансирование отраслей социальной сферы</t>
  </si>
  <si>
    <t>Задача 2. Обеспечение повышения эффективности системы подготовки спортивного резерва в Красноярском крае</t>
  </si>
  <si>
    <t>Удельный вес занимающихся в группах спортивного совершенствования и высшего спортивного мастерства к общему числу занимающихся в учреждениях дополнительного образования физкультурно-спортивной направленности</t>
  </si>
  <si>
    <t>Удельный вес мастеров спорта по индивидуальным видам спорта и кандидатов в мастера спорта по игровым видам спорта к числу выпускников училищ олимпийского резерва</t>
  </si>
  <si>
    <t>Удельный вес занимающихся в возрасте 6-15 лет в учреждениях дополнительного образования физкультурно-спортивной направленности к числу детей и подростков этого возраста</t>
  </si>
  <si>
    <t>Задача 3. Обеспечение достойного выступления красноярских спортсменов на всероссийской и международной аренах</t>
  </si>
  <si>
    <t>3.1</t>
  </si>
  <si>
    <t>Удельный вес количества команд по игровым видам спорта участвующих в высшем дивизионе чемпионата России</t>
  </si>
  <si>
    <t>3.2</t>
  </si>
  <si>
    <t>Количество красноярцев участников Олимпийских игр</t>
  </si>
  <si>
    <t>5 лето</t>
  </si>
  <si>
    <t>12 зима</t>
  </si>
  <si>
    <t>3 лето</t>
  </si>
  <si>
    <t>3.3</t>
  </si>
  <si>
    <t>Количество команд по игровым видам спорта в чемпионатах и первенствах России</t>
  </si>
  <si>
    <t>3.4</t>
  </si>
  <si>
    <t>Количество зрителей, посещающих матчи команд-мастеров по игровым видам спорта в календарном году</t>
  </si>
  <si>
    <t>Министр</t>
  </si>
  <si>
    <t>С. Н. Гуров</t>
  </si>
  <si>
    <t>Приложение № 1 к муниципальной программе Тарутинского сельсовета "Защита населения и территории Тарутинского сельсовета от чрезвычайных ситуаций природного и техногенного характера от 14.10.2013 г. №67-П</t>
  </si>
  <si>
    <t>Единица измерения</t>
  </si>
  <si>
    <t>Цель 1 - Повышение уровня правовой культуры, подготовленность к жизнеобеспечению населения пострадавшего от чрезвычайных ситуаций</t>
  </si>
  <si>
    <t xml:space="preserve">Задача 1. Обеспечение мероприятий в сфере повышения безопасности ГТС и предотвращение вредного воздействия вод
</t>
  </si>
  <si>
    <t>Подпрограмма 1 "Обеспечение защиты населения при выходе из строя гидротехнических сооружений, расположенных на территории Тарутинского сельсовета"</t>
  </si>
  <si>
    <t>2.1</t>
  </si>
  <si>
    <t>Количество гидротехнических сооружений, оформленных в собственность</t>
  </si>
  <si>
    <t>кол-во</t>
  </si>
  <si>
    <t>расчетный</t>
  </si>
  <si>
    <t>2.2</t>
  </si>
  <si>
    <t xml:space="preserve">Количество обследованных гидротехнических сооружений </t>
  </si>
  <si>
    <t>Задача 2. Реализация мероприятий по первичным мерам пожарной безопасности</t>
  </si>
  <si>
    <t>Подпрограмма 2 «Обеспечение первичных мер пожарной безопасности на территории Тарутинского сельсовета»</t>
  </si>
  <si>
    <t xml:space="preserve">Снижение количества пожаров на территории населенных пунктов </t>
  </si>
  <si>
    <t xml:space="preserve">Оборудование минерализованных защитных противопожарных полос </t>
  </si>
  <si>
    <t>га</t>
  </si>
  <si>
    <t xml:space="preserve">расчетный </t>
  </si>
  <si>
    <t>Задача 3. Усиление информационно-пропагандистской деятельности, направленной на противодействие терроризму и экстремизму</t>
  </si>
  <si>
    <t>Подпрограмма 3 «Профилактика терроризма и экстремизма на территории сельсовета</t>
  </si>
  <si>
    <t>Число зарегистрированных нарушений общественного порядка экстремистского характера</t>
  </si>
  <si>
    <t>Число общественных или религиозных объединений, склонных к проявлениям  терроризма и экстремизма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</si>
</sst>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#"/>
    <numFmt numFmtId="168" formatCode="#,##0.000"/>
    <numFmt numFmtId="169" formatCode="&quot;2.1&quot;"/>
    <numFmt numFmtId="170" formatCode="&quot;2.2&quot;"/>
    <numFmt numFmtId="171" formatCode="&quot;2.3&quot;"/>
  </numFmts>
  <fonts count="42">
    <font>
      <sz val="10"/>
      <name val="Arial"/>
      <family val="2"/>
    </font>
    <font>
      <sz val="16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64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164" fontId="1" fillId="0" borderId="15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2" fontId="1" fillId="0" borderId="16" xfId="0" applyNumberFormat="1" applyFont="1" applyFill="1" applyBorder="1" applyAlignment="1">
      <alignment horizontal="center" vertical="top" wrapText="1"/>
    </xf>
    <xf numFmtId="2" fontId="1" fillId="33" borderId="16" xfId="0" applyNumberFormat="1" applyFont="1" applyFill="1" applyBorder="1" applyAlignment="1">
      <alignment horizontal="center" vertical="top" wrapText="1"/>
    </xf>
    <xf numFmtId="164" fontId="1" fillId="0" borderId="17" xfId="0" applyNumberFormat="1" applyFont="1" applyFill="1" applyBorder="1" applyAlignment="1">
      <alignment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165" fontId="1" fillId="0" borderId="14" xfId="0" applyNumberFormat="1" applyFont="1" applyFill="1" applyBorder="1" applyAlignment="1">
      <alignment horizontal="center" vertical="top" wrapText="1"/>
    </xf>
    <xf numFmtId="165" fontId="1" fillId="33" borderId="14" xfId="0" applyNumberFormat="1" applyFont="1" applyFill="1" applyBorder="1" applyAlignment="1">
      <alignment horizontal="center" vertical="top" wrapText="1"/>
    </xf>
    <xf numFmtId="2" fontId="1" fillId="34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wrapText="1"/>
    </xf>
    <xf numFmtId="49" fontId="1" fillId="0" borderId="14" xfId="0" applyNumberFormat="1" applyFont="1" applyFill="1" applyBorder="1" applyAlignment="1" applyProtection="1">
      <alignment horizontal="center" vertical="top" wrapText="1"/>
      <protection hidden="1"/>
    </xf>
    <xf numFmtId="166" fontId="1" fillId="0" borderId="14" xfId="0" applyNumberFormat="1" applyFont="1" applyFill="1" applyBorder="1" applyAlignment="1">
      <alignment horizontal="center" vertical="top" wrapText="1"/>
    </xf>
    <xf numFmtId="2" fontId="1" fillId="33" borderId="14" xfId="0" applyNumberFormat="1" applyFont="1" applyFill="1" applyBorder="1" applyAlignment="1">
      <alignment horizontal="center" vertical="top" wrapText="1"/>
    </xf>
    <xf numFmtId="167" fontId="1" fillId="0" borderId="14" xfId="0" applyNumberFormat="1" applyFont="1" applyFill="1" applyBorder="1" applyAlignment="1">
      <alignment horizontal="center" vertical="top" wrapText="1"/>
    </xf>
    <xf numFmtId="167" fontId="1" fillId="34" borderId="14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 applyProtection="1">
      <alignment horizontal="center" vertical="top" wrapText="1"/>
      <protection hidden="1"/>
    </xf>
    <xf numFmtId="168" fontId="1" fillId="0" borderId="14" xfId="0" applyNumberFormat="1" applyFont="1" applyFill="1" applyBorder="1" applyAlignment="1">
      <alignment horizontal="center" vertical="top" wrapText="1"/>
    </xf>
    <xf numFmtId="168" fontId="1" fillId="34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166" fontId="1" fillId="0" borderId="12" xfId="0" applyNumberFormat="1" applyFont="1" applyFill="1" applyBorder="1" applyAlignment="1">
      <alignment horizontal="center" vertical="top" wrapText="1"/>
    </xf>
    <xf numFmtId="164" fontId="1" fillId="0" borderId="12" xfId="0" applyNumberFormat="1" applyFont="1" applyFill="1" applyBorder="1" applyAlignment="1">
      <alignment horizontal="center" vertical="top" wrapText="1"/>
    </xf>
    <xf numFmtId="164" fontId="1" fillId="34" borderId="12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 applyProtection="1">
      <alignment vertical="top" wrapText="1"/>
      <protection hidden="1"/>
    </xf>
    <xf numFmtId="0" fontId="1" fillId="0" borderId="14" xfId="0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4" fontId="1" fillId="33" borderId="14" xfId="0" applyNumberFormat="1" applyFont="1" applyFill="1" applyBorder="1" applyAlignment="1">
      <alignment horizontal="center" vertical="top"/>
    </xf>
    <xf numFmtId="4" fontId="1" fillId="33" borderId="14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166" fontId="1" fillId="0" borderId="14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/>
    </xf>
    <xf numFmtId="166" fontId="1" fillId="0" borderId="16" xfId="0" applyNumberFormat="1" applyFont="1" applyFill="1" applyBorder="1" applyAlignment="1">
      <alignment horizontal="center" vertical="top"/>
    </xf>
    <xf numFmtId="4" fontId="1" fillId="0" borderId="16" xfId="0" applyNumberFormat="1" applyFont="1" applyFill="1" applyBorder="1" applyAlignment="1">
      <alignment horizontal="center" vertical="top"/>
    </xf>
    <xf numFmtId="4" fontId="1" fillId="0" borderId="16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center" wrapText="1"/>
    </xf>
    <xf numFmtId="168" fontId="1" fillId="0" borderId="14" xfId="0" applyNumberFormat="1" applyFont="1" applyFill="1" applyBorder="1" applyAlignment="1">
      <alignment horizontal="center" vertical="top"/>
    </xf>
    <xf numFmtId="168" fontId="1" fillId="33" borderId="14" xfId="0" applyNumberFormat="1" applyFont="1" applyFill="1" applyBorder="1" applyAlignment="1">
      <alignment horizontal="center" vertical="top"/>
    </xf>
    <xf numFmtId="165" fontId="1" fillId="0" borderId="14" xfId="0" applyNumberFormat="1" applyFont="1" applyFill="1" applyBorder="1" applyAlignment="1">
      <alignment horizontal="center" vertical="top"/>
    </xf>
    <xf numFmtId="165" fontId="1" fillId="33" borderId="14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2" fontId="1" fillId="33" borderId="14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164" fontId="1" fillId="0" borderId="14" xfId="0" applyNumberFormat="1" applyFont="1" applyFill="1" applyBorder="1" applyAlignment="1">
      <alignment horizontal="center" vertical="top"/>
    </xf>
    <xf numFmtId="164" fontId="1" fillId="33" borderId="14" xfId="0" applyNumberFormat="1" applyFont="1" applyFill="1" applyBorder="1" applyAlignment="1">
      <alignment horizontal="center" vertical="top" wrapText="1"/>
    </xf>
    <xf numFmtId="169" fontId="1" fillId="0" borderId="14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4" xfId="0" applyNumberFormat="1" applyFont="1" applyFill="1" applyBorder="1" applyAlignment="1">
      <alignment horizontal="center" vertical="center"/>
    </xf>
    <xf numFmtId="164" fontId="1" fillId="33" borderId="14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170" fontId="1" fillId="0" borderId="14" xfId="0" applyNumberFormat="1" applyFont="1" applyFill="1" applyBorder="1" applyAlignment="1" applyProtection="1">
      <alignment horizontal="center" vertical="top" wrapText="1"/>
      <protection hidden="1"/>
    </xf>
    <xf numFmtId="171" fontId="1" fillId="0" borderId="14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4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justify" wrapText="1"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justify"/>
    </xf>
    <xf numFmtId="164" fontId="0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35" borderId="0" xfId="0" applyNumberFormat="1" applyFont="1" applyFill="1" applyBorder="1" applyAlignment="1">
      <alignment horizontal="center"/>
    </xf>
    <xf numFmtId="0" fontId="0" fillId="35" borderId="0" xfId="0" applyNumberFormat="1" applyFill="1" applyAlignment="1">
      <alignment horizontal="center"/>
    </xf>
    <xf numFmtId="164" fontId="1" fillId="35" borderId="0" xfId="0" applyNumberFormat="1" applyFont="1" applyFill="1" applyAlignment="1">
      <alignment/>
    </xf>
    <xf numFmtId="0" fontId="1" fillId="35" borderId="0" xfId="0" applyFont="1" applyFill="1" applyAlignment="1">
      <alignment vertical="top"/>
    </xf>
    <xf numFmtId="0" fontId="1" fillId="35" borderId="0" xfId="0" applyFont="1" applyFill="1" applyBorder="1" applyAlignment="1">
      <alignment horizontal="left" vertical="top" wrapText="1"/>
    </xf>
    <xf numFmtId="164" fontId="1" fillId="35" borderId="14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49" fontId="1" fillId="35" borderId="17" xfId="0" applyNumberFormat="1" applyFont="1" applyFill="1" applyBorder="1" applyAlignment="1">
      <alignment horizontal="center" vertical="center" wrapText="1"/>
    </xf>
    <xf numFmtId="164" fontId="1" fillId="35" borderId="18" xfId="0" applyNumberFormat="1" applyFont="1" applyFill="1" applyBorder="1" applyAlignment="1">
      <alignment horizontal="left" vertical="center" wrapText="1"/>
    </xf>
    <xf numFmtId="49" fontId="1" fillId="35" borderId="14" xfId="0" applyNumberFormat="1" applyFont="1" applyFill="1" applyBorder="1" applyAlignment="1">
      <alignment horizontal="center" vertical="top" wrapText="1"/>
    </xf>
    <xf numFmtId="0" fontId="1" fillId="35" borderId="14" xfId="0" applyFont="1" applyFill="1" applyBorder="1" applyAlignment="1">
      <alignment horizontal="left" vertical="top" wrapText="1"/>
    </xf>
    <xf numFmtId="0" fontId="1" fillId="35" borderId="14" xfId="0" applyFont="1" applyFill="1" applyBorder="1" applyAlignment="1">
      <alignment horizontal="center" vertical="center"/>
    </xf>
    <xf numFmtId="166" fontId="1" fillId="35" borderId="14" xfId="0" applyNumberFormat="1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top" wrapText="1"/>
    </xf>
    <xf numFmtId="2" fontId="1" fillId="35" borderId="14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166" fontId="1" fillId="35" borderId="14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35" borderId="0" xfId="0" applyFont="1" applyFill="1" applyAlignment="1">
      <alignment vertical="top" wrapText="1"/>
    </xf>
    <xf numFmtId="0" fontId="1" fillId="35" borderId="16" xfId="0" applyFont="1" applyFill="1" applyBorder="1" applyAlignment="1">
      <alignment horizontal="center" vertical="top" wrapText="1"/>
    </xf>
    <xf numFmtId="166" fontId="1" fillId="35" borderId="16" xfId="0" applyNumberFormat="1" applyFont="1" applyFill="1" applyBorder="1" applyAlignment="1">
      <alignment horizontal="center" vertical="top" wrapText="1"/>
    </xf>
    <xf numFmtId="0" fontId="2" fillId="35" borderId="0" xfId="0" applyFont="1" applyFill="1" applyAlignment="1">
      <alignment horizontal="right" vertical="center"/>
    </xf>
    <xf numFmtId="0" fontId="7" fillId="35" borderId="0" xfId="0" applyFont="1" applyFill="1" applyAlignment="1">
      <alignment/>
    </xf>
    <xf numFmtId="49" fontId="1" fillId="35" borderId="14" xfId="0" applyNumberFormat="1" applyFont="1" applyFill="1" applyBorder="1" applyAlignment="1" applyProtection="1">
      <alignment horizontal="center" vertical="top" wrapText="1"/>
      <protection hidden="1"/>
    </xf>
    <xf numFmtId="2" fontId="1" fillId="35" borderId="14" xfId="0" applyNumberFormat="1" applyFont="1" applyFill="1" applyBorder="1" applyAlignment="1">
      <alignment horizontal="center" vertical="top" wrapText="1"/>
    </xf>
    <xf numFmtId="2" fontId="1" fillId="35" borderId="17" xfId="0" applyNumberFormat="1" applyFont="1" applyFill="1" applyBorder="1" applyAlignment="1">
      <alignment horizontal="center" vertical="top" wrapText="1"/>
    </xf>
    <xf numFmtId="0" fontId="2" fillId="35" borderId="0" xfId="0" applyFont="1" applyFill="1" applyAlignment="1">
      <alignment vertical="center"/>
    </xf>
    <xf numFmtId="166" fontId="7" fillId="35" borderId="0" xfId="0" applyNumberFormat="1" applyFont="1" applyFill="1" applyAlignment="1">
      <alignment/>
    </xf>
    <xf numFmtId="164" fontId="3" fillId="0" borderId="14" xfId="0" applyNumberFormat="1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64" fontId="3" fillId="35" borderId="14" xfId="0" applyNumberFormat="1" applyFont="1" applyFill="1" applyBorder="1" applyAlignment="1">
      <alignment horizontal="left" vertical="center" wrapText="1"/>
    </xf>
    <xf numFmtId="164" fontId="2" fillId="35" borderId="0" xfId="0" applyNumberFormat="1" applyFont="1" applyFill="1" applyBorder="1" applyAlignment="1">
      <alignment horizontal="left" vertical="center"/>
    </xf>
    <xf numFmtId="0" fontId="5" fillId="35" borderId="0" xfId="0" applyNumberFormat="1" applyFont="1" applyFill="1" applyBorder="1" applyAlignment="1">
      <alignment horizontal="left" wrapText="1"/>
    </xf>
    <xf numFmtId="164" fontId="6" fillId="35" borderId="0" xfId="0" applyNumberFormat="1" applyFont="1" applyFill="1" applyBorder="1" applyAlignment="1">
      <alignment horizontal="center" wrapText="1"/>
    </xf>
    <xf numFmtId="164" fontId="1" fillId="35" borderId="14" xfId="0" applyNumberFormat="1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view="pageBreakPreview" zoomScale="50" zoomScaleSheetLayoutView="50" zoomScalePageLayoutView="0" workbookViewId="0" topLeftCell="A34">
      <selection activeCell="A16" sqref="A16"/>
    </sheetView>
  </sheetViews>
  <sheetFormatPr defaultColWidth="11.57421875" defaultRowHeight="12.75"/>
  <cols>
    <col min="1" max="1" width="9.8515625" style="1" customWidth="1"/>
    <col min="2" max="2" width="62.8515625" style="2" customWidth="1"/>
    <col min="3" max="3" width="17.140625" style="2" customWidth="1"/>
    <col min="4" max="4" width="25.57421875" style="2" customWidth="1"/>
    <col min="5" max="5" width="21.8515625" style="2" customWidth="1"/>
    <col min="6" max="6" width="0" style="2" hidden="1" customWidth="1"/>
    <col min="7" max="7" width="20.8515625" style="2" customWidth="1"/>
    <col min="8" max="8" width="21.28125" style="2" customWidth="1"/>
    <col min="9" max="9" width="20.7109375" style="2" customWidth="1"/>
    <col min="10" max="10" width="22.00390625" style="2" customWidth="1"/>
    <col min="11" max="11" width="0" style="2" hidden="1" customWidth="1"/>
    <col min="12" max="12" width="25.8515625" style="2" customWidth="1"/>
    <col min="13" max="13" width="19.28125" style="2" customWidth="1"/>
    <col min="14" max="16384" width="11.57421875" style="2" customWidth="1"/>
  </cols>
  <sheetData>
    <row r="1" spans="1:9" ht="12.75">
      <c r="A1" s="3"/>
      <c r="B1" s="4"/>
      <c r="C1" s="4"/>
      <c r="D1" s="4"/>
      <c r="E1" s="4"/>
      <c r="F1" s="4"/>
      <c r="G1" s="4"/>
      <c r="H1" s="4"/>
      <c r="I1" s="4"/>
    </row>
    <row r="2" spans="1:12" ht="99.75" customHeight="1">
      <c r="A2" s="5"/>
      <c r="B2" s="6"/>
      <c r="C2" s="6"/>
      <c r="D2" s="6"/>
      <c r="E2" s="6"/>
      <c r="F2" s="7"/>
      <c r="G2" s="8"/>
      <c r="H2" s="8"/>
      <c r="I2" s="116" t="s">
        <v>0</v>
      </c>
      <c r="J2" s="116"/>
      <c r="K2" s="116"/>
      <c r="L2" s="116"/>
    </row>
    <row r="3" spans="1:12" ht="33" customHeight="1">
      <c r="A3" s="117" t="s">
        <v>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0" ht="15.75" customHeight="1">
      <c r="A4" s="9"/>
      <c r="B4" s="10"/>
      <c r="C4" s="10"/>
      <c r="D4" s="10"/>
      <c r="E4" s="10"/>
      <c r="F4" s="10"/>
      <c r="G4" s="10"/>
      <c r="H4" s="10"/>
      <c r="I4" s="10"/>
      <c r="J4" s="7"/>
    </row>
    <row r="5" spans="1:10" ht="20.25">
      <c r="A5" s="5"/>
      <c r="B5" s="6"/>
      <c r="C5" s="6"/>
      <c r="D5" s="6"/>
      <c r="E5" s="6"/>
      <c r="F5" s="6"/>
      <c r="G5" s="6"/>
      <c r="H5" s="6"/>
      <c r="I5" s="6"/>
      <c r="J5" s="7"/>
    </row>
    <row r="6" spans="1:12" s="11" customFormat="1" ht="46.5" customHeight="1">
      <c r="A6" s="118" t="s">
        <v>2</v>
      </c>
      <c r="B6" s="119" t="s">
        <v>3</v>
      </c>
      <c r="C6" s="119" t="s">
        <v>4</v>
      </c>
      <c r="D6" s="120" t="s">
        <v>5</v>
      </c>
      <c r="E6" s="121" t="s">
        <v>6</v>
      </c>
      <c r="F6" s="122" t="s">
        <v>7</v>
      </c>
      <c r="G6" s="122"/>
      <c r="H6" s="122"/>
      <c r="I6" s="121" t="s">
        <v>8</v>
      </c>
      <c r="J6" s="121"/>
      <c r="K6" s="121"/>
      <c r="L6" s="121"/>
    </row>
    <row r="7" spans="1:12" s="11" customFormat="1" ht="44.25" customHeight="1">
      <c r="A7" s="118"/>
      <c r="B7" s="119"/>
      <c r="C7" s="119"/>
      <c r="D7" s="120"/>
      <c r="E7" s="121"/>
      <c r="F7" s="12">
        <v>2007</v>
      </c>
      <c r="G7" s="13">
        <v>2008</v>
      </c>
      <c r="H7" s="14">
        <v>2009</v>
      </c>
      <c r="I7" s="15">
        <v>2010</v>
      </c>
      <c r="J7" s="15">
        <v>2011</v>
      </c>
      <c r="L7" s="15">
        <v>2012</v>
      </c>
    </row>
    <row r="8" spans="1:12" ht="29.25" customHeight="1">
      <c r="A8" s="113" t="s">
        <v>9</v>
      </c>
      <c r="B8" s="113"/>
      <c r="C8" s="113"/>
      <c r="D8" s="113"/>
      <c r="E8" s="113"/>
      <c r="F8" s="113"/>
      <c r="G8" s="113"/>
      <c r="H8" s="113"/>
      <c r="I8" s="113"/>
      <c r="J8" s="113"/>
      <c r="L8" s="16"/>
    </row>
    <row r="9" spans="1:13" ht="78" customHeight="1">
      <c r="A9" s="17" t="s">
        <v>10</v>
      </c>
      <c r="B9" s="18" t="s">
        <v>11</v>
      </c>
      <c r="C9" s="19" t="s">
        <v>12</v>
      </c>
      <c r="D9" s="20"/>
      <c r="E9" s="19" t="s">
        <v>13</v>
      </c>
      <c r="F9" s="20">
        <v>5306</v>
      </c>
      <c r="G9" s="20">
        <v>5309</v>
      </c>
      <c r="H9" s="21">
        <v>5309</v>
      </c>
      <c r="I9" s="21">
        <v>5309</v>
      </c>
      <c r="J9" s="21">
        <v>5309</v>
      </c>
      <c r="K9" s="21">
        <v>5309</v>
      </c>
      <c r="L9" s="21">
        <v>5309</v>
      </c>
      <c r="M9" s="16" t="s">
        <v>14</v>
      </c>
    </row>
    <row r="10" spans="1:13" ht="82.5" customHeight="1">
      <c r="A10" s="22" t="s">
        <v>15</v>
      </c>
      <c r="B10" s="23" t="s">
        <v>16</v>
      </c>
      <c r="C10" s="24" t="s">
        <v>17</v>
      </c>
      <c r="D10" s="25"/>
      <c r="E10" s="24" t="s">
        <v>13</v>
      </c>
      <c r="F10" s="25">
        <v>10.4</v>
      </c>
      <c r="G10" s="26">
        <v>11.1</v>
      </c>
      <c r="H10" s="27">
        <v>11.3</v>
      </c>
      <c r="I10" s="27">
        <v>11.5</v>
      </c>
      <c r="J10" s="27">
        <v>11.5</v>
      </c>
      <c r="K10" s="27">
        <v>10.4</v>
      </c>
      <c r="L10" s="27">
        <v>11.7</v>
      </c>
      <c r="M10" s="16" t="s">
        <v>14</v>
      </c>
    </row>
    <row r="11" spans="1:13" ht="80.25" customHeight="1">
      <c r="A11" s="22" t="s">
        <v>18</v>
      </c>
      <c r="B11" s="23" t="s">
        <v>19</v>
      </c>
      <c r="C11" s="24" t="s">
        <v>17</v>
      </c>
      <c r="D11" s="25"/>
      <c r="E11" s="24" t="s">
        <v>13</v>
      </c>
      <c r="F11" s="25">
        <v>1.8</v>
      </c>
      <c r="G11" s="25">
        <v>1.8</v>
      </c>
      <c r="H11" s="27">
        <v>1.8</v>
      </c>
      <c r="I11" s="27">
        <v>1.8</v>
      </c>
      <c r="J11" s="27">
        <v>1.8</v>
      </c>
      <c r="K11" s="27">
        <v>1.8</v>
      </c>
      <c r="L11" s="27">
        <v>1.8</v>
      </c>
      <c r="M11" s="16" t="s">
        <v>14</v>
      </c>
    </row>
    <row r="12" spans="1:13" ht="107.25" customHeight="1">
      <c r="A12" s="22" t="s">
        <v>20</v>
      </c>
      <c r="B12" s="23" t="s">
        <v>21</v>
      </c>
      <c r="C12" s="24" t="s">
        <v>22</v>
      </c>
      <c r="D12" s="25"/>
      <c r="E12" s="24" t="s">
        <v>13</v>
      </c>
      <c r="F12" s="25">
        <v>66.3</v>
      </c>
      <c r="G12" s="25">
        <v>64.1</v>
      </c>
      <c r="H12" s="27">
        <v>58.1</v>
      </c>
      <c r="I12" s="27">
        <v>58.1</v>
      </c>
      <c r="J12" s="27">
        <v>58.1</v>
      </c>
      <c r="K12" s="27">
        <v>58.1</v>
      </c>
      <c r="L12" s="27">
        <v>58.1</v>
      </c>
      <c r="M12" s="16" t="s">
        <v>14</v>
      </c>
    </row>
    <row r="13" spans="1:13" ht="74.25" customHeight="1">
      <c r="A13" s="22" t="s">
        <v>23</v>
      </c>
      <c r="B13" s="23" t="s">
        <v>24</v>
      </c>
      <c r="C13" s="24" t="s">
        <v>25</v>
      </c>
      <c r="D13" s="25"/>
      <c r="E13" s="24" t="s">
        <v>13</v>
      </c>
      <c r="F13" s="25">
        <v>10.8</v>
      </c>
      <c r="G13" s="25">
        <v>13.45</v>
      </c>
      <c r="H13" s="28">
        <v>14.1</v>
      </c>
      <c r="I13" s="28">
        <v>7.8</v>
      </c>
      <c r="J13" s="28">
        <v>7.8</v>
      </c>
      <c r="K13" s="28">
        <v>7.8</v>
      </c>
      <c r="L13" s="28">
        <v>7.8</v>
      </c>
      <c r="M13" s="16" t="s">
        <v>26</v>
      </c>
    </row>
    <row r="14" spans="1:13" ht="108" customHeight="1">
      <c r="A14" s="22" t="s">
        <v>27</v>
      </c>
      <c r="B14" s="29" t="s">
        <v>28</v>
      </c>
      <c r="C14" s="24" t="s">
        <v>29</v>
      </c>
      <c r="D14" s="25"/>
      <c r="E14" s="24" t="s">
        <v>13</v>
      </c>
      <c r="F14" s="24">
        <v>63882</v>
      </c>
      <c r="G14" s="24">
        <v>63725</v>
      </c>
      <c r="H14" s="30">
        <v>63725</v>
      </c>
      <c r="I14" s="30">
        <v>63725</v>
      </c>
      <c r="J14" s="30">
        <v>63725</v>
      </c>
      <c r="K14" s="30">
        <v>63725</v>
      </c>
      <c r="L14" s="30">
        <v>63725</v>
      </c>
      <c r="M14" s="16" t="s">
        <v>30</v>
      </c>
    </row>
    <row r="15" spans="1:13" ht="81" customHeight="1">
      <c r="A15" s="22" t="s">
        <v>31</v>
      </c>
      <c r="B15" s="29" t="s">
        <v>32</v>
      </c>
      <c r="C15" s="24" t="s">
        <v>29</v>
      </c>
      <c r="D15" s="25"/>
      <c r="E15" s="24" t="s">
        <v>13</v>
      </c>
      <c r="F15" s="24"/>
      <c r="G15" s="30"/>
      <c r="H15" s="30">
        <v>280</v>
      </c>
      <c r="I15" s="30">
        <v>224</v>
      </c>
      <c r="J15" s="30">
        <v>224</v>
      </c>
      <c r="K15" s="30">
        <v>224</v>
      </c>
      <c r="L15" s="30">
        <v>224</v>
      </c>
      <c r="M15" s="16" t="s">
        <v>33</v>
      </c>
    </row>
    <row r="16" spans="1:13" ht="48" customHeight="1">
      <c r="A16" s="31" t="s">
        <v>34</v>
      </c>
      <c r="B16" s="29" t="s">
        <v>35</v>
      </c>
      <c r="C16" s="24" t="s">
        <v>29</v>
      </c>
      <c r="D16" s="25"/>
      <c r="E16" s="24" t="s">
        <v>13</v>
      </c>
      <c r="F16" s="24">
        <v>138</v>
      </c>
      <c r="G16" s="24">
        <v>162</v>
      </c>
      <c r="H16" s="30">
        <v>221</v>
      </c>
      <c r="I16" s="30">
        <v>165</v>
      </c>
      <c r="J16" s="30">
        <v>165</v>
      </c>
      <c r="K16" s="30">
        <v>165</v>
      </c>
      <c r="L16" s="30">
        <v>165</v>
      </c>
      <c r="M16" s="16" t="s">
        <v>33</v>
      </c>
    </row>
    <row r="17" spans="1:13" ht="108.75" customHeight="1">
      <c r="A17" s="31" t="s">
        <v>36</v>
      </c>
      <c r="B17" s="29" t="s">
        <v>37</v>
      </c>
      <c r="C17" s="24" t="s">
        <v>38</v>
      </c>
      <c r="D17" s="25"/>
      <c r="E17" s="24" t="s">
        <v>13</v>
      </c>
      <c r="F17" s="24">
        <v>108</v>
      </c>
      <c r="G17" s="24">
        <v>139</v>
      </c>
      <c r="H17" s="30">
        <v>130</v>
      </c>
      <c r="I17" s="30">
        <v>97</v>
      </c>
      <c r="J17" s="30">
        <v>97</v>
      </c>
      <c r="K17" s="30">
        <v>97</v>
      </c>
      <c r="L17" s="30">
        <v>97</v>
      </c>
      <c r="M17" s="16" t="s">
        <v>33</v>
      </c>
    </row>
    <row r="18" spans="1:13" ht="36.75" customHeight="1">
      <c r="A18" s="114" t="s">
        <v>39</v>
      </c>
      <c r="B18" s="114"/>
      <c r="C18" s="114"/>
      <c r="D18" s="114"/>
      <c r="E18" s="114"/>
      <c r="F18" s="114"/>
      <c r="G18" s="114"/>
      <c r="H18" s="114"/>
      <c r="I18" s="114"/>
      <c r="J18" s="114"/>
      <c r="L18" s="16"/>
      <c r="M18" s="16"/>
    </row>
    <row r="19" spans="1:13" ht="60.75" customHeight="1">
      <c r="A19" s="32" t="s">
        <v>40</v>
      </c>
      <c r="B19" s="23" t="s">
        <v>41</v>
      </c>
      <c r="C19" s="24" t="s">
        <v>42</v>
      </c>
      <c r="D19" s="33">
        <v>0.09</v>
      </c>
      <c r="E19" s="24" t="s">
        <v>43</v>
      </c>
      <c r="F19" s="25">
        <v>127.69</v>
      </c>
      <c r="G19" s="25">
        <v>129.9</v>
      </c>
      <c r="H19" s="34">
        <v>130.7</v>
      </c>
      <c r="I19" s="34">
        <v>130.7</v>
      </c>
      <c r="J19" s="34">
        <v>130.7</v>
      </c>
      <c r="K19" s="34">
        <v>130.7</v>
      </c>
      <c r="L19" s="34">
        <v>130.7</v>
      </c>
      <c r="M19" s="16" t="s">
        <v>14</v>
      </c>
    </row>
    <row r="20" spans="1:13" ht="80.25" customHeight="1">
      <c r="A20" s="32" t="s">
        <v>44</v>
      </c>
      <c r="B20" s="23" t="s">
        <v>45</v>
      </c>
      <c r="C20" s="24" t="s">
        <v>38</v>
      </c>
      <c r="D20" s="33">
        <v>0.05</v>
      </c>
      <c r="E20" s="24" t="s">
        <v>46</v>
      </c>
      <c r="F20" s="35">
        <v>164</v>
      </c>
      <c r="G20" s="35">
        <v>162</v>
      </c>
      <c r="H20" s="36">
        <v>196</v>
      </c>
      <c r="I20" s="36">
        <v>162</v>
      </c>
      <c r="J20" s="36">
        <v>162</v>
      </c>
      <c r="K20" s="36">
        <v>162</v>
      </c>
      <c r="L20" s="36">
        <v>162</v>
      </c>
      <c r="M20" s="16" t="s">
        <v>26</v>
      </c>
    </row>
    <row r="21" spans="1:13" ht="78" customHeight="1">
      <c r="A21" s="37" t="s">
        <v>47</v>
      </c>
      <c r="B21" s="23" t="s">
        <v>48</v>
      </c>
      <c r="C21" s="24" t="s">
        <v>29</v>
      </c>
      <c r="D21" s="33">
        <v>0.09</v>
      </c>
      <c r="E21" s="24" t="s">
        <v>13</v>
      </c>
      <c r="F21" s="25">
        <v>300332</v>
      </c>
      <c r="G21" s="38">
        <v>388801</v>
      </c>
      <c r="H21" s="39">
        <v>403500</v>
      </c>
      <c r="I21" s="39">
        <v>223370</v>
      </c>
      <c r="J21" s="39">
        <v>223370</v>
      </c>
      <c r="K21" s="39">
        <v>223370</v>
      </c>
      <c r="L21" s="39">
        <v>223370</v>
      </c>
      <c r="M21" s="16" t="s">
        <v>26</v>
      </c>
    </row>
    <row r="22" spans="1:13" ht="83.25" customHeight="1">
      <c r="A22" s="37" t="s">
        <v>49</v>
      </c>
      <c r="B22" s="40" t="s">
        <v>50</v>
      </c>
      <c r="C22" s="41" t="s">
        <v>25</v>
      </c>
      <c r="D22" s="42">
        <v>0.08</v>
      </c>
      <c r="E22" s="41" t="s">
        <v>13</v>
      </c>
      <c r="F22" s="43">
        <v>1</v>
      </c>
      <c r="G22" s="43">
        <v>1.1</v>
      </c>
      <c r="H22" s="44">
        <v>1.2</v>
      </c>
      <c r="I22" s="44">
        <v>1</v>
      </c>
      <c r="J22" s="44">
        <v>1</v>
      </c>
      <c r="K22" s="44"/>
      <c r="L22" s="44">
        <v>1</v>
      </c>
      <c r="M22" s="16" t="s">
        <v>26</v>
      </c>
    </row>
    <row r="23" spans="1:13" ht="86.25" customHeight="1">
      <c r="A23" s="45" t="s">
        <v>51</v>
      </c>
      <c r="B23" s="23" t="s">
        <v>52</v>
      </c>
      <c r="C23" s="46" t="s">
        <v>53</v>
      </c>
      <c r="D23" s="33">
        <v>0.06</v>
      </c>
      <c r="E23" s="24" t="s">
        <v>13</v>
      </c>
      <c r="F23" s="47">
        <v>1289352.06</v>
      </c>
      <c r="G23" s="47">
        <v>1706353.75</v>
      </c>
      <c r="H23" s="47">
        <v>1518358.9</v>
      </c>
      <c r="I23" s="48">
        <v>805161.5</v>
      </c>
      <c r="J23" s="49">
        <v>805927.6</v>
      </c>
      <c r="K23" s="50"/>
      <c r="L23" s="49">
        <v>806748.2</v>
      </c>
      <c r="M23" s="16" t="s">
        <v>54</v>
      </c>
    </row>
    <row r="24" spans="1:13" ht="23.25" customHeight="1">
      <c r="A24" s="45"/>
      <c r="B24" s="23" t="s">
        <v>55</v>
      </c>
      <c r="C24" s="46"/>
      <c r="D24" s="51"/>
      <c r="E24" s="46"/>
      <c r="F24" s="47"/>
      <c r="G24" s="47"/>
      <c r="H24" s="47"/>
      <c r="I24" s="47"/>
      <c r="J24" s="52"/>
      <c r="L24" s="16"/>
      <c r="M24" s="16"/>
    </row>
    <row r="25" spans="1:13" ht="49.5" customHeight="1">
      <c r="A25" s="53" t="s">
        <v>56</v>
      </c>
      <c r="B25" s="18" t="s">
        <v>57</v>
      </c>
      <c r="C25" s="54" t="s">
        <v>53</v>
      </c>
      <c r="D25" s="55"/>
      <c r="E25" s="19" t="s">
        <v>13</v>
      </c>
      <c r="F25" s="56">
        <v>309980.57</v>
      </c>
      <c r="G25" s="56">
        <v>417962.1</v>
      </c>
      <c r="H25" s="56">
        <v>631169.5</v>
      </c>
      <c r="I25" s="56">
        <v>0</v>
      </c>
      <c r="J25" s="57">
        <v>0</v>
      </c>
      <c r="K25" s="57">
        <v>0</v>
      </c>
      <c r="L25" s="57">
        <v>0</v>
      </c>
      <c r="M25" s="16" t="s">
        <v>54</v>
      </c>
    </row>
    <row r="26" spans="1:13" ht="49.5" customHeight="1">
      <c r="A26" s="58" t="s">
        <v>58</v>
      </c>
      <c r="B26" s="59" t="s">
        <v>59</v>
      </c>
      <c r="C26" s="46" t="s">
        <v>53</v>
      </c>
      <c r="D26" s="51"/>
      <c r="E26" s="24" t="s">
        <v>13</v>
      </c>
      <c r="F26" s="47">
        <f>F23-F25</f>
        <v>979371.49</v>
      </c>
      <c r="G26" s="47">
        <f>G23-G25</f>
        <v>1288391.65</v>
      </c>
      <c r="H26" s="47">
        <f>H23-H25</f>
        <v>887189.3999999999</v>
      </c>
      <c r="I26" s="48">
        <f>I23</f>
        <v>805161.5</v>
      </c>
      <c r="J26" s="48">
        <f>J23</f>
        <v>805927.6</v>
      </c>
      <c r="K26" s="48">
        <f>K23</f>
        <v>0</v>
      </c>
      <c r="L26" s="48">
        <f>L23</f>
        <v>806748.2</v>
      </c>
      <c r="M26" s="16" t="s">
        <v>54</v>
      </c>
    </row>
    <row r="27" spans="1:13" ht="51" customHeight="1">
      <c r="A27" s="58" t="s">
        <v>60</v>
      </c>
      <c r="B27" s="23" t="s">
        <v>61</v>
      </c>
      <c r="C27" s="46" t="s">
        <v>53</v>
      </c>
      <c r="D27" s="51"/>
      <c r="E27" s="24" t="s">
        <v>13</v>
      </c>
      <c r="F27" s="47">
        <v>233728.53</v>
      </c>
      <c r="G27" s="47">
        <v>311392.6</v>
      </c>
      <c r="H27" s="47">
        <v>302379.6</v>
      </c>
      <c r="I27" s="48">
        <v>336595.1</v>
      </c>
      <c r="J27" s="48">
        <v>336595.1</v>
      </c>
      <c r="K27" s="48">
        <v>336595.1</v>
      </c>
      <c r="L27" s="48">
        <v>336595.1</v>
      </c>
      <c r="M27" s="16" t="s">
        <v>54</v>
      </c>
    </row>
    <row r="28" spans="1:13" ht="93.75" customHeight="1">
      <c r="A28" s="58" t="s">
        <v>62</v>
      </c>
      <c r="B28" s="23" t="s">
        <v>63</v>
      </c>
      <c r="C28" s="46" t="s">
        <v>53</v>
      </c>
      <c r="D28" s="51">
        <v>0.06</v>
      </c>
      <c r="E28" s="46" t="s">
        <v>64</v>
      </c>
      <c r="F28" s="60">
        <v>0.446</v>
      </c>
      <c r="G28" s="60">
        <v>0.59</v>
      </c>
      <c r="H28" s="60">
        <f>H23/2889500</f>
        <v>0.5254746149852916</v>
      </c>
      <c r="I28" s="61">
        <f>I23/2889300</f>
        <v>0.2786700931021355</v>
      </c>
      <c r="J28" s="61">
        <f>J23/2889600</f>
        <v>0.278906284606866</v>
      </c>
      <c r="K28" s="61">
        <f>K23/2889300</f>
        <v>0</v>
      </c>
      <c r="L28" s="61">
        <f>L23/2889600</f>
        <v>0.27919026854928014</v>
      </c>
      <c r="M28" s="16" t="s">
        <v>54</v>
      </c>
    </row>
    <row r="29" spans="1:13" ht="109.5" customHeight="1">
      <c r="A29" s="32" t="s">
        <v>65</v>
      </c>
      <c r="B29" s="23" t="s">
        <v>66</v>
      </c>
      <c r="C29" s="46" t="s">
        <v>67</v>
      </c>
      <c r="D29" s="33">
        <v>0.06</v>
      </c>
      <c r="E29" s="24" t="s">
        <v>43</v>
      </c>
      <c r="F29" s="47">
        <v>10987.5</v>
      </c>
      <c r="G29" s="62">
        <v>14425.7</v>
      </c>
      <c r="H29" s="62">
        <f>G29*1.1</f>
        <v>15868.270000000002</v>
      </c>
      <c r="I29" s="63">
        <v>15868.3</v>
      </c>
      <c r="J29" s="63">
        <v>15868.3</v>
      </c>
      <c r="K29" s="63">
        <v>15868.3</v>
      </c>
      <c r="L29" s="63">
        <v>15868.3</v>
      </c>
      <c r="M29" s="16" t="s">
        <v>54</v>
      </c>
    </row>
    <row r="30" spans="1:13" ht="75" customHeight="1">
      <c r="A30" s="32" t="s">
        <v>68</v>
      </c>
      <c r="B30" s="23" t="s">
        <v>69</v>
      </c>
      <c r="C30" s="46" t="s">
        <v>25</v>
      </c>
      <c r="D30" s="51">
        <v>0.04</v>
      </c>
      <c r="E30" s="24" t="s">
        <v>13</v>
      </c>
      <c r="F30" s="64">
        <v>1.97</v>
      </c>
      <c r="G30" s="64">
        <v>1.73</v>
      </c>
      <c r="H30" s="64">
        <f>22770.2/H23*100</f>
        <v>1.499658611676067</v>
      </c>
      <c r="I30" s="65">
        <f>16821.1/I23*100</f>
        <v>2.089158510435484</v>
      </c>
      <c r="J30" s="65">
        <f>17587.2/J23*100</f>
        <v>2.1822307611750738</v>
      </c>
      <c r="K30" s="50"/>
      <c r="L30" s="65">
        <f>18407.8/L23*100</f>
        <v>2.2817280534372433</v>
      </c>
      <c r="M30" s="16" t="s">
        <v>54</v>
      </c>
    </row>
    <row r="31" spans="1:13" ht="132.75" customHeight="1">
      <c r="A31" s="66" t="s">
        <v>70</v>
      </c>
      <c r="B31" s="23" t="s">
        <v>71</v>
      </c>
      <c r="C31" s="46" t="s">
        <v>72</v>
      </c>
      <c r="D31" s="51">
        <v>0.045</v>
      </c>
      <c r="E31" s="24" t="s">
        <v>13</v>
      </c>
      <c r="F31" s="46">
        <v>37.5</v>
      </c>
      <c r="G31" s="67"/>
      <c r="H31" s="62">
        <v>77.5</v>
      </c>
      <c r="I31" s="63">
        <v>0</v>
      </c>
      <c r="J31" s="68">
        <v>0</v>
      </c>
      <c r="K31" s="50"/>
      <c r="L31" s="68">
        <v>0</v>
      </c>
      <c r="M31" s="16" t="s">
        <v>54</v>
      </c>
    </row>
    <row r="32" spans="1:13" ht="78" customHeight="1">
      <c r="A32" s="32" t="s">
        <v>73</v>
      </c>
      <c r="B32" s="23" t="s">
        <v>74</v>
      </c>
      <c r="C32" s="46" t="s">
        <v>25</v>
      </c>
      <c r="D32" s="51">
        <v>0.04</v>
      </c>
      <c r="E32" s="24" t="s">
        <v>13</v>
      </c>
      <c r="F32" s="64">
        <v>3.28</v>
      </c>
      <c r="G32" s="64">
        <v>4.07</v>
      </c>
      <c r="H32" s="64">
        <v>4.07</v>
      </c>
      <c r="I32" s="64">
        <v>4.42</v>
      </c>
      <c r="J32" s="64">
        <v>4.42</v>
      </c>
      <c r="K32" s="64">
        <v>4.42</v>
      </c>
      <c r="L32" s="64">
        <v>4.42</v>
      </c>
      <c r="M32" s="16" t="s">
        <v>30</v>
      </c>
    </row>
    <row r="33" spans="1:13" ht="77.25" customHeight="1">
      <c r="A33" s="32" t="s">
        <v>75</v>
      </c>
      <c r="B33" s="23" t="s">
        <v>76</v>
      </c>
      <c r="C33" s="46" t="s">
        <v>42</v>
      </c>
      <c r="D33" s="51">
        <v>0.05</v>
      </c>
      <c r="E33" s="24" t="s">
        <v>46</v>
      </c>
      <c r="F33" s="64">
        <v>37.2</v>
      </c>
      <c r="G33" s="65">
        <v>53.3</v>
      </c>
      <c r="H33" s="65">
        <v>53.3</v>
      </c>
      <c r="I33" s="65">
        <v>53.3</v>
      </c>
      <c r="J33" s="65">
        <v>53.3</v>
      </c>
      <c r="K33" s="65">
        <v>53.3</v>
      </c>
      <c r="L33" s="65">
        <v>53.3</v>
      </c>
      <c r="M33" s="16" t="s">
        <v>33</v>
      </c>
    </row>
    <row r="34" spans="1:13" ht="205.5" customHeight="1">
      <c r="A34" s="32" t="s">
        <v>77</v>
      </c>
      <c r="B34" s="23" t="s">
        <v>78</v>
      </c>
      <c r="C34" s="46" t="s">
        <v>25</v>
      </c>
      <c r="D34" s="33">
        <v>0.06</v>
      </c>
      <c r="E34" s="24" t="s">
        <v>13</v>
      </c>
      <c r="F34" s="46">
        <v>15.5</v>
      </c>
      <c r="G34" s="47">
        <v>14.64</v>
      </c>
      <c r="H34" s="47">
        <f>262272.8/H23*100</f>
        <v>17.27343910586621</v>
      </c>
      <c r="I34" s="48">
        <f>426728.9/I23*100</f>
        <v>52.99916848979988</v>
      </c>
      <c r="J34" s="48">
        <f>426728.9/J23*100</f>
        <v>52.948788451965164</v>
      </c>
      <c r="K34" s="48" t="e">
        <f>426728.9/K23*100</f>
        <v>#DIV/0!</v>
      </c>
      <c r="L34" s="48">
        <f>426728.9/L23*100</f>
        <v>52.894930537186205</v>
      </c>
      <c r="M34" s="16" t="s">
        <v>54</v>
      </c>
    </row>
    <row r="35" spans="1:13" ht="34.5" customHeight="1">
      <c r="A35" s="114" t="s">
        <v>79</v>
      </c>
      <c r="B35" s="114"/>
      <c r="C35" s="114"/>
      <c r="D35" s="114"/>
      <c r="E35" s="114"/>
      <c r="F35" s="114"/>
      <c r="G35" s="114"/>
      <c r="H35" s="114"/>
      <c r="I35" s="114"/>
      <c r="J35" s="114"/>
      <c r="L35" s="16"/>
      <c r="M35" s="16"/>
    </row>
    <row r="36" spans="1:13" ht="132" customHeight="1">
      <c r="A36" s="69">
        <v>39539</v>
      </c>
      <c r="B36" s="23" t="s">
        <v>80</v>
      </c>
      <c r="C36" s="46" t="s">
        <v>25</v>
      </c>
      <c r="D36" s="51">
        <v>0.03</v>
      </c>
      <c r="E36" s="24" t="s">
        <v>43</v>
      </c>
      <c r="F36" s="70">
        <v>1.9</v>
      </c>
      <c r="G36" s="70">
        <v>2</v>
      </c>
      <c r="H36" s="71">
        <v>2</v>
      </c>
      <c r="I36" s="72">
        <v>2.15</v>
      </c>
      <c r="J36" s="72">
        <v>2.15</v>
      </c>
      <c r="K36" s="72">
        <v>2.15</v>
      </c>
      <c r="L36" s="72">
        <v>2.15</v>
      </c>
      <c r="M36" s="16" t="s">
        <v>30</v>
      </c>
    </row>
    <row r="37" spans="1:13" ht="120" customHeight="1">
      <c r="A37" s="73">
        <v>39539</v>
      </c>
      <c r="B37" s="29" t="s">
        <v>81</v>
      </c>
      <c r="C37" s="46" t="s">
        <v>25</v>
      </c>
      <c r="D37" s="51">
        <v>0.03</v>
      </c>
      <c r="E37" s="24" t="s">
        <v>43</v>
      </c>
      <c r="F37" s="70">
        <v>60</v>
      </c>
      <c r="G37" s="70">
        <v>73.9</v>
      </c>
      <c r="H37" s="71">
        <v>67</v>
      </c>
      <c r="I37" s="71">
        <v>66</v>
      </c>
      <c r="J37" s="71">
        <v>66</v>
      </c>
      <c r="K37" s="71">
        <v>66</v>
      </c>
      <c r="L37" s="71">
        <v>66</v>
      </c>
      <c r="M37" s="16" t="s">
        <v>30</v>
      </c>
    </row>
    <row r="38" spans="1:13" ht="104.25" customHeight="1">
      <c r="A38" s="74">
        <v>39539</v>
      </c>
      <c r="B38" s="29" t="s">
        <v>82</v>
      </c>
      <c r="C38" s="46" t="s">
        <v>25</v>
      </c>
      <c r="D38" s="51">
        <v>0.03</v>
      </c>
      <c r="E38" s="24" t="s">
        <v>43</v>
      </c>
      <c r="F38" s="70">
        <v>16</v>
      </c>
      <c r="G38" s="70">
        <v>18</v>
      </c>
      <c r="H38" s="71">
        <v>18</v>
      </c>
      <c r="I38" s="71">
        <v>18</v>
      </c>
      <c r="J38" s="71">
        <v>18.5</v>
      </c>
      <c r="K38" s="71">
        <v>18</v>
      </c>
      <c r="L38" s="71">
        <v>19</v>
      </c>
      <c r="M38" s="16" t="s">
        <v>30</v>
      </c>
    </row>
    <row r="39" spans="1:13" ht="30" customHeight="1">
      <c r="A39" s="114" t="s">
        <v>83</v>
      </c>
      <c r="B39" s="114"/>
      <c r="C39" s="114"/>
      <c r="D39" s="114"/>
      <c r="E39" s="114"/>
      <c r="F39" s="114"/>
      <c r="G39" s="114"/>
      <c r="H39" s="114"/>
      <c r="I39" s="114"/>
      <c r="J39" s="114"/>
      <c r="L39" s="16"/>
      <c r="M39" s="16"/>
    </row>
    <row r="40" spans="1:13" ht="96" customHeight="1">
      <c r="A40" s="32" t="s">
        <v>84</v>
      </c>
      <c r="B40" s="29" t="s">
        <v>85</v>
      </c>
      <c r="C40" s="46" t="s">
        <v>25</v>
      </c>
      <c r="D40" s="33">
        <v>0.05</v>
      </c>
      <c r="E40" s="24" t="s">
        <v>46</v>
      </c>
      <c r="F40" s="75">
        <v>40</v>
      </c>
      <c r="G40" s="75">
        <v>40</v>
      </c>
      <c r="H40" s="68">
        <v>20</v>
      </c>
      <c r="I40" s="68">
        <v>0</v>
      </c>
      <c r="J40" s="68">
        <v>0</v>
      </c>
      <c r="K40" s="68">
        <v>40</v>
      </c>
      <c r="L40" s="68">
        <v>0</v>
      </c>
      <c r="M40" s="16" t="s">
        <v>33</v>
      </c>
    </row>
    <row r="41" spans="1:13" ht="66.75" customHeight="1">
      <c r="A41" s="32" t="s">
        <v>86</v>
      </c>
      <c r="B41" s="29" t="s">
        <v>87</v>
      </c>
      <c r="C41" s="24" t="s">
        <v>29</v>
      </c>
      <c r="D41" s="33">
        <v>0.085</v>
      </c>
      <c r="E41" s="24" t="s">
        <v>46</v>
      </c>
      <c r="F41" s="24">
        <v>0</v>
      </c>
      <c r="G41" s="24" t="s">
        <v>88</v>
      </c>
      <c r="H41" s="30">
        <v>0</v>
      </c>
      <c r="I41" s="30" t="s">
        <v>89</v>
      </c>
      <c r="J41" s="30">
        <v>0</v>
      </c>
      <c r="K41" s="30">
        <v>0</v>
      </c>
      <c r="L41" s="30" t="s">
        <v>90</v>
      </c>
      <c r="M41" s="16" t="s">
        <v>33</v>
      </c>
    </row>
    <row r="42" spans="1:13" ht="76.5" customHeight="1">
      <c r="A42" s="32" t="s">
        <v>91</v>
      </c>
      <c r="B42" s="29" t="s">
        <v>92</v>
      </c>
      <c r="C42" s="24" t="s">
        <v>38</v>
      </c>
      <c r="D42" s="33">
        <v>0.05</v>
      </c>
      <c r="E42" s="24" t="s">
        <v>46</v>
      </c>
      <c r="F42" s="24">
        <v>10</v>
      </c>
      <c r="G42" s="24">
        <v>10</v>
      </c>
      <c r="H42" s="76">
        <v>10</v>
      </c>
      <c r="I42" s="76">
        <v>1</v>
      </c>
      <c r="J42" s="76">
        <v>1</v>
      </c>
      <c r="K42" s="76">
        <v>10</v>
      </c>
      <c r="L42" s="76">
        <v>1</v>
      </c>
      <c r="M42" s="16" t="s">
        <v>33</v>
      </c>
    </row>
    <row r="43" spans="1:13" ht="75.75" customHeight="1">
      <c r="A43" s="32" t="s">
        <v>93</v>
      </c>
      <c r="B43" s="29" t="s">
        <v>94</v>
      </c>
      <c r="C43" s="24" t="s">
        <v>42</v>
      </c>
      <c r="D43" s="33">
        <v>0.06</v>
      </c>
      <c r="E43" s="24" t="s">
        <v>46</v>
      </c>
      <c r="F43" s="24">
        <v>231.4</v>
      </c>
      <c r="G43" s="26">
        <v>260</v>
      </c>
      <c r="H43" s="30">
        <v>260.1</v>
      </c>
      <c r="I43" s="30">
        <v>26</v>
      </c>
      <c r="J43" s="30">
        <v>26</v>
      </c>
      <c r="K43" s="30">
        <v>26</v>
      </c>
      <c r="L43" s="30">
        <v>26</v>
      </c>
      <c r="M43" s="16" t="s">
        <v>33</v>
      </c>
    </row>
    <row r="44" spans="1:10" ht="20.25">
      <c r="A44" s="5"/>
      <c r="B44" s="77"/>
      <c r="C44" s="7"/>
      <c r="D44" s="7"/>
      <c r="E44" s="7"/>
      <c r="F44" s="7"/>
      <c r="G44" s="7"/>
      <c r="H44" s="7"/>
      <c r="I44" s="7"/>
      <c r="J44" s="7"/>
    </row>
    <row r="45" spans="1:12" ht="24.75" customHeight="1">
      <c r="A45" s="115" t="s">
        <v>95</v>
      </c>
      <c r="B45" s="115"/>
      <c r="C45" s="7"/>
      <c r="D45" s="7"/>
      <c r="E45" s="7"/>
      <c r="F45" s="7"/>
      <c r="G45" s="7"/>
      <c r="H45" s="7"/>
      <c r="I45" s="7"/>
      <c r="L45" s="78" t="s">
        <v>96</v>
      </c>
    </row>
    <row r="46" ht="12.75">
      <c r="B46" s="79"/>
    </row>
    <row r="47" ht="12.75">
      <c r="B47" s="79"/>
    </row>
    <row r="48" ht="12.75">
      <c r="B48" s="79"/>
    </row>
    <row r="49" ht="12.75">
      <c r="B49" s="79"/>
    </row>
    <row r="50" spans="2:4" ht="12.75">
      <c r="B50" s="79"/>
      <c r="D50" s="80"/>
    </row>
    <row r="51" ht="12.75">
      <c r="B51" s="79"/>
    </row>
    <row r="52" ht="12.75">
      <c r="B52" s="79"/>
    </row>
    <row r="53" ht="12.75">
      <c r="B53" s="79"/>
    </row>
    <row r="54" ht="12.75">
      <c r="B54" s="81"/>
    </row>
    <row r="55" ht="12.75">
      <c r="B55" s="81"/>
    </row>
    <row r="56" ht="12.75">
      <c r="B56" s="81"/>
    </row>
    <row r="57" ht="12.75">
      <c r="B57" s="81"/>
    </row>
    <row r="58" ht="12.75">
      <c r="B58" s="81"/>
    </row>
    <row r="59" ht="12.75">
      <c r="B59" s="81"/>
    </row>
    <row r="60" ht="12.75">
      <c r="B60" s="81"/>
    </row>
    <row r="61" ht="12.75">
      <c r="B61" s="81"/>
    </row>
    <row r="62" ht="12.75">
      <c r="B62" s="81"/>
    </row>
    <row r="63" ht="12.75">
      <c r="B63" s="81"/>
    </row>
    <row r="64" ht="12.75">
      <c r="B64" s="81"/>
    </row>
  </sheetData>
  <sheetProtection selectLockedCells="1" selectUnlockedCells="1"/>
  <mergeCells count="14">
    <mergeCell ref="D6:D7"/>
    <mergeCell ref="E6:E7"/>
    <mergeCell ref="F6:H6"/>
    <mergeCell ref="I6:L6"/>
    <mergeCell ref="A8:J8"/>
    <mergeCell ref="A18:J18"/>
    <mergeCell ref="A35:J35"/>
    <mergeCell ref="A39:J39"/>
    <mergeCell ref="A45:B45"/>
    <mergeCell ref="I2:L2"/>
    <mergeCell ref="A3:L3"/>
    <mergeCell ref="A6:A7"/>
    <mergeCell ref="B6:B7"/>
    <mergeCell ref="C6:C7"/>
  </mergeCells>
  <printOptions/>
  <pageMargins left="0.2361111111111111" right="0.2361111111111111" top="0.7486111111111111" bottom="0.7479166666666667" header="0.31527777777777777" footer="0.5118055555555555"/>
  <pageSetup firstPageNumber="1" useFirstPageNumber="1" horizontalDpi="300" verticalDpi="300" orientation="landscape" paperSize="9" scale="5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H18" sqref="H18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view="pageBreakPreview" zoomScale="65" zoomScaleNormal="50" zoomScaleSheetLayoutView="65" zoomScalePageLayoutView="0" workbookViewId="0" topLeftCell="A1">
      <pane xSplit="1" ySplit="8" topLeftCell="B1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" sqref="B2"/>
    </sheetView>
  </sheetViews>
  <sheetFormatPr defaultColWidth="11.57421875" defaultRowHeight="12.75"/>
  <cols>
    <col min="1" max="1" width="9.8515625" style="82" customWidth="1"/>
    <col min="2" max="2" width="72.57421875" style="83" customWidth="1"/>
    <col min="3" max="3" width="17.140625" style="83" customWidth="1"/>
    <col min="4" max="4" width="24.00390625" style="83" customWidth="1"/>
    <col min="5" max="5" width="23.421875" style="83" customWidth="1"/>
    <col min="6" max="6" width="17.7109375" style="83" customWidth="1"/>
    <col min="7" max="7" width="19.28125" style="83" customWidth="1"/>
    <col min="8" max="8" width="16.421875" style="83" customWidth="1"/>
    <col min="9" max="11" width="11.57421875" style="83" customWidth="1"/>
    <col min="12" max="12" width="29.00390625" style="83" customWidth="1"/>
    <col min="13" max="16384" width="11.57421875" style="83" customWidth="1"/>
  </cols>
  <sheetData>
    <row r="1" spans="1:8" ht="12.75" customHeight="1" hidden="1">
      <c r="A1" s="84"/>
      <c r="B1" s="85"/>
      <c r="C1" s="85"/>
      <c r="D1" s="85"/>
      <c r="E1" s="125" t="s">
        <v>97</v>
      </c>
      <c r="F1" s="125"/>
      <c r="G1" s="125"/>
      <c r="H1" s="125"/>
    </row>
    <row r="2" spans="1:8" ht="94.5" customHeight="1">
      <c r="A2" s="86"/>
      <c r="B2" s="87"/>
      <c r="C2" s="87"/>
      <c r="D2" s="87"/>
      <c r="E2" s="125"/>
      <c r="F2" s="125"/>
      <c r="G2" s="125"/>
      <c r="H2" s="125"/>
    </row>
    <row r="3" spans="1:6" ht="20.25">
      <c r="A3" s="86"/>
      <c r="B3" s="87"/>
      <c r="C3" s="87"/>
      <c r="D3" s="87"/>
      <c r="E3" s="87"/>
      <c r="F3" s="88"/>
    </row>
    <row r="4" spans="1:6" ht="22.5">
      <c r="A4" s="126" t="s">
        <v>1</v>
      </c>
      <c r="B4" s="126"/>
      <c r="C4" s="126"/>
      <c r="D4" s="126"/>
      <c r="E4" s="126"/>
      <c r="F4" s="126"/>
    </row>
    <row r="5" spans="1:5" ht="20.25">
      <c r="A5" s="86"/>
      <c r="B5" s="87"/>
      <c r="C5" s="87"/>
      <c r="D5" s="87"/>
      <c r="E5" s="87"/>
    </row>
    <row r="6" spans="1:8" s="90" customFormat="1" ht="20.25" customHeight="1">
      <c r="A6" s="127" t="s">
        <v>2</v>
      </c>
      <c r="B6" s="128" t="s">
        <v>3</v>
      </c>
      <c r="C6" s="128" t="s">
        <v>98</v>
      </c>
      <c r="D6" s="128" t="s">
        <v>5</v>
      </c>
      <c r="E6" s="128" t="s">
        <v>6</v>
      </c>
      <c r="F6" s="129">
        <v>2014</v>
      </c>
      <c r="G6" s="130">
        <v>2015</v>
      </c>
      <c r="H6" s="129">
        <v>2016</v>
      </c>
    </row>
    <row r="7" spans="1:8" s="90" customFormat="1" ht="29.25" customHeight="1">
      <c r="A7" s="127"/>
      <c r="B7" s="128"/>
      <c r="C7" s="128"/>
      <c r="D7" s="128"/>
      <c r="E7" s="128"/>
      <c r="F7" s="129"/>
      <c r="G7" s="130"/>
      <c r="H7" s="129"/>
    </row>
    <row r="8" spans="1:8" ht="42" customHeight="1">
      <c r="A8" s="123" t="s">
        <v>99</v>
      </c>
      <c r="B8" s="123"/>
      <c r="C8" s="123"/>
      <c r="D8" s="123"/>
      <c r="E8" s="123"/>
      <c r="F8" s="123"/>
      <c r="G8" s="123"/>
      <c r="H8" s="123"/>
    </row>
    <row r="9" spans="1:8" ht="54" customHeight="1">
      <c r="A9" s="123" t="s">
        <v>100</v>
      </c>
      <c r="B9" s="123"/>
      <c r="C9" s="123"/>
      <c r="D9" s="123"/>
      <c r="E9" s="123"/>
      <c r="F9" s="123"/>
      <c r="G9" s="123"/>
      <c r="H9" s="123"/>
    </row>
    <row r="10" spans="1:11" ht="43.5" customHeight="1">
      <c r="A10" s="123" t="s">
        <v>101</v>
      </c>
      <c r="B10" s="123"/>
      <c r="C10" s="123"/>
      <c r="D10" s="123"/>
      <c r="E10" s="123"/>
      <c r="F10" s="123"/>
      <c r="G10" s="123"/>
      <c r="H10" s="123"/>
      <c r="K10" s="50"/>
    </row>
    <row r="11" spans="1:8" ht="44.25" customHeight="1">
      <c r="A11" s="91" t="s">
        <v>102</v>
      </c>
      <c r="B11" s="92" t="s">
        <v>103</v>
      </c>
      <c r="C11" s="89" t="s">
        <v>104</v>
      </c>
      <c r="D11" s="89"/>
      <c r="E11" s="89" t="s">
        <v>105</v>
      </c>
      <c r="F11" s="89">
        <v>0</v>
      </c>
      <c r="G11" s="89">
        <v>0</v>
      </c>
      <c r="H11" s="89">
        <v>0</v>
      </c>
    </row>
    <row r="12" spans="1:8" ht="42" customHeight="1">
      <c r="A12" s="93" t="s">
        <v>106</v>
      </c>
      <c r="B12" s="94" t="s">
        <v>107</v>
      </c>
      <c r="C12" s="95" t="s">
        <v>104</v>
      </c>
      <c r="D12" s="96"/>
      <c r="E12" s="97" t="s">
        <v>105</v>
      </c>
      <c r="F12" s="98">
        <v>1</v>
      </c>
      <c r="G12" s="99">
        <v>1</v>
      </c>
      <c r="H12" s="100">
        <v>1</v>
      </c>
    </row>
    <row r="13" spans="1:8" ht="37.5" customHeight="1">
      <c r="A13" s="123" t="s">
        <v>108</v>
      </c>
      <c r="B13" s="123"/>
      <c r="C13" s="123"/>
      <c r="D13" s="123"/>
      <c r="E13" s="123"/>
      <c r="F13" s="123"/>
      <c r="G13" s="123"/>
      <c r="H13" s="123"/>
    </row>
    <row r="14" spans="1:8" ht="34.5" customHeight="1">
      <c r="A14" s="123" t="s">
        <v>109</v>
      </c>
      <c r="B14" s="123"/>
      <c r="C14" s="123"/>
      <c r="D14" s="123"/>
      <c r="E14" s="123"/>
      <c r="F14" s="123"/>
      <c r="G14" s="123"/>
      <c r="H14" s="123"/>
    </row>
    <row r="15" spans="1:8" ht="43.5" customHeight="1">
      <c r="A15" s="93" t="s">
        <v>40</v>
      </c>
      <c r="B15" s="94" t="s">
        <v>110</v>
      </c>
      <c r="C15" s="97" t="s">
        <v>25</v>
      </c>
      <c r="D15" s="101"/>
      <c r="E15" s="97" t="s">
        <v>105</v>
      </c>
      <c r="F15" s="24">
        <v>5</v>
      </c>
      <c r="G15" s="102">
        <v>5</v>
      </c>
      <c r="H15" s="24">
        <v>5</v>
      </c>
    </row>
    <row r="16" spans="1:8" ht="50.25" customHeight="1">
      <c r="A16" s="93" t="s">
        <v>44</v>
      </c>
      <c r="B16" s="103" t="s">
        <v>111</v>
      </c>
      <c r="C16" s="104" t="s">
        <v>112</v>
      </c>
      <c r="D16" s="105"/>
      <c r="E16" s="104" t="s">
        <v>113</v>
      </c>
      <c r="F16" s="19">
        <v>17</v>
      </c>
      <c r="G16" s="19">
        <v>17</v>
      </c>
      <c r="H16" s="19">
        <v>17</v>
      </c>
    </row>
    <row r="17" spans="1:9" s="107" customFormat="1" ht="23.25">
      <c r="A17" s="123" t="s">
        <v>114</v>
      </c>
      <c r="B17" s="123"/>
      <c r="C17" s="123"/>
      <c r="D17" s="123"/>
      <c r="E17" s="123"/>
      <c r="F17" s="123"/>
      <c r="G17" s="123"/>
      <c r="H17" s="123"/>
      <c r="I17" s="106"/>
    </row>
    <row r="18" spans="1:8" ht="20.25">
      <c r="A18" s="123" t="s">
        <v>115</v>
      </c>
      <c r="B18" s="123"/>
      <c r="C18" s="123"/>
      <c r="D18" s="123"/>
      <c r="E18" s="123"/>
      <c r="F18" s="123"/>
      <c r="G18" s="123"/>
      <c r="H18" s="123"/>
    </row>
    <row r="19" spans="1:8" ht="40.5">
      <c r="A19" s="108" t="s">
        <v>84</v>
      </c>
      <c r="B19" s="94" t="s">
        <v>116</v>
      </c>
      <c r="C19" s="97" t="s">
        <v>104</v>
      </c>
      <c r="D19" s="101"/>
      <c r="E19" s="97" t="s">
        <v>105</v>
      </c>
      <c r="F19" s="109">
        <v>0</v>
      </c>
      <c r="G19" s="110">
        <v>0</v>
      </c>
      <c r="H19" s="109">
        <v>0</v>
      </c>
    </row>
    <row r="20" spans="1:8" ht="40.5">
      <c r="A20" s="108" t="s">
        <v>86</v>
      </c>
      <c r="B20" s="94" t="s">
        <v>117</v>
      </c>
      <c r="C20" s="97" t="s">
        <v>104</v>
      </c>
      <c r="D20" s="101"/>
      <c r="E20" s="97" t="s">
        <v>105</v>
      </c>
      <c r="F20" s="109">
        <v>0</v>
      </c>
      <c r="G20" s="110">
        <v>0</v>
      </c>
      <c r="H20" s="109">
        <v>0</v>
      </c>
    </row>
    <row r="21" spans="1:8" ht="3.75" customHeight="1">
      <c r="A21" s="124"/>
      <c r="B21" s="124"/>
      <c r="C21" s="111"/>
      <c r="D21" s="111"/>
      <c r="E21" s="111"/>
      <c r="F21" s="106"/>
      <c r="G21" s="106"/>
      <c r="H21" s="106"/>
    </row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31" ht="23.25">
      <c r="D31" s="112"/>
    </row>
  </sheetData>
  <sheetProtection selectLockedCells="1" selectUnlockedCells="1"/>
  <mergeCells count="18">
    <mergeCell ref="E1:H2"/>
    <mergeCell ref="A4:F4"/>
    <mergeCell ref="A6:A7"/>
    <mergeCell ref="B6:B7"/>
    <mergeCell ref="C6:C7"/>
    <mergeCell ref="D6:D7"/>
    <mergeCell ref="E6:E7"/>
    <mergeCell ref="F6:F7"/>
    <mergeCell ref="G6:G7"/>
    <mergeCell ref="H6:H7"/>
    <mergeCell ref="A18:H18"/>
    <mergeCell ref="A21:B21"/>
    <mergeCell ref="A8:H8"/>
    <mergeCell ref="A9:H9"/>
    <mergeCell ref="A10:H10"/>
    <mergeCell ref="A13:H13"/>
    <mergeCell ref="A14:H14"/>
    <mergeCell ref="A17:H17"/>
  </mergeCells>
  <printOptions/>
  <pageMargins left="0.44027777777777777" right="0.15763888888888888" top="0.1701388888888889" bottom="0.27569444444444446" header="0.5118055555555555" footer="0.5118055555555555"/>
  <pageSetup fitToHeight="5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2014-10-21T02:32:10Z</cp:lastPrinted>
  <dcterms:modified xsi:type="dcterms:W3CDTF">2014-10-21T02:32:12Z</dcterms:modified>
  <cp:category/>
  <cp:version/>
  <cp:contentType/>
  <cp:contentStatus/>
</cp:coreProperties>
</file>