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2 доходы" sheetId="1" r:id="rId1"/>
  </sheets>
  <definedNames>
    <definedName name="_xlnm.Print_Titles" localSheetId="0">'Прилож 2 доходы'!$14:$14</definedName>
    <definedName name="_xlnm.Print_Area" localSheetId="0">'Прилож 2 доходы'!$A$1:$J$80</definedName>
  </definedNames>
  <calcPr fullCalcOnLoad="1"/>
</workbook>
</file>

<file path=xl/sharedStrings.xml><?xml version="1.0" encoding="utf-8"?>
<sst xmlns="http://schemas.openxmlformats.org/spreadsheetml/2006/main" count="360" uniqueCount="139">
  <si>
    <t>Приложение 2</t>
  </si>
  <si>
    <t>к постановлению администрации Тарутинского сельсовета</t>
  </si>
  <si>
    <t>№ п/п</t>
  </si>
  <si>
    <t>Показатели бюджетной классификации доходов</t>
  </si>
  <si>
    <t>% исполнения</t>
  </si>
  <si>
    <t xml:space="preserve">Наименование  </t>
  </si>
  <si>
    <t>Код</t>
  </si>
  <si>
    <t>Адм.</t>
  </si>
  <si>
    <t>Вид</t>
  </si>
  <si>
    <t>Эл.</t>
  </si>
  <si>
    <t>Подвид</t>
  </si>
  <si>
    <t>КОСГУ</t>
  </si>
  <si>
    <t>НАЛОГОВЫЕ И НЕНАЛОГОВЫЕ ДОХОДЫ</t>
  </si>
  <si>
    <t>000</t>
  </si>
  <si>
    <t>10000000</t>
  </si>
  <si>
    <t>00</t>
  </si>
  <si>
    <t>0000</t>
  </si>
  <si>
    <t>НАЛОГИ НА ПРИБЫЛЬ, ДОХОДЫ</t>
  </si>
  <si>
    <t>10100000</t>
  </si>
  <si>
    <t>Налог на доходы физических лиц</t>
  </si>
  <si>
    <t>182</t>
  </si>
  <si>
    <t>10102000</t>
  </si>
  <si>
    <t>01</t>
  </si>
  <si>
    <t>110</t>
  </si>
  <si>
    <t>10102020</t>
  </si>
  <si>
    <t>10102021</t>
  </si>
  <si>
    <t xml:space="preserve"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227,2271 и 228 Налогового кодекса РФ </t>
  </si>
  <si>
    <t>10102010</t>
  </si>
  <si>
    <t>Акзицы по подакцизным товарам (продукции), производственным на территории Российской Федерации</t>
  </si>
  <si>
    <t>100</t>
  </si>
  <si>
    <t>10302000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</si>
  <si>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местный бюджет</t>
  </si>
  <si>
    <t>10302230</t>
  </si>
  <si>
    <t>Доходы от уплаты акцизов на моторное масло для дизельных и (или) карбюраторных (инжекторных) двигателей, подлежащие распределению, между бюджетами   субъектов Российской Федерации и местными бюджетами с учетом установленных дифференцированных нормативов отчислений в местный бюджет</t>
  </si>
  <si>
    <t>10302240</t>
  </si>
  <si>
    <t>Доходы от уплаты акцизов на автомобильный бензин, подлежащие распределению, между бюджетами   субъектов Российской Федерации и местными бюджетами с учетом установленных дифференцированных нормативов отчислений в местный бюджет</t>
  </si>
  <si>
    <t>10302250</t>
  </si>
  <si>
    <t>Доходы от уплаты акцизов на прямогонный бензин, подлежащие распределению, между бюджетами   субъектов Российской Федерации и местными бюджетами с учетом установленных дифференцированных нормативов отчислений в местный бюджет</t>
  </si>
  <si>
    <t>10302260</t>
  </si>
  <si>
    <t>Единый сельскохозяйственный налог</t>
  </si>
  <si>
    <t>10503000</t>
  </si>
  <si>
    <t>10503010</t>
  </si>
  <si>
    <t>1000</t>
  </si>
  <si>
    <t>НАЛОГИ НА ИМУЩЕСТВО</t>
  </si>
  <si>
    <t>10600000</t>
  </si>
  <si>
    <t>10</t>
  </si>
  <si>
    <t>Налог на имущество физических лиц</t>
  </si>
  <si>
    <t>10601000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</si>
  <si>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</si>
  <si>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10601030</t>
  </si>
  <si>
    <t>Земельный налог</t>
  </si>
  <si>
    <t>10606000</t>
  </si>
  <si>
    <t>ГОСУДАРСТВЕННАЯ ПОШЛИНА</t>
  </si>
  <si>
    <t>822</t>
  </si>
  <si>
    <t>10800000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</si>
  <si>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</si>
  <si>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</si>
  <si>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</si>
  <si>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</t>
  </si>
  <si>
    <t>Средства самобложения граждан, зачисляемые в бюджеты поселений</t>
  </si>
  <si>
    <t>11714030</t>
  </si>
  <si>
    <t>180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</si>
  <si>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</si>
  <si>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</si>
  <si>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</si>
  <si>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</si>
  <si>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</si>
  <si>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</si>
  <si>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151</t>
  </si>
  <si>
    <t>Дотации на выравнивание бюджетной обеспеченности</t>
  </si>
  <si>
    <t>20201001</t>
  </si>
  <si>
    <t>Дотации  на выравнивание бюджетной обеспеченности  (за счет краевой субвенции)</t>
  </si>
  <si>
    <t>7601</t>
  </si>
  <si>
    <t>Дотации на выравнивание уровня бюджетной обеспеченности  (за счет средств районного бюджета)</t>
  </si>
  <si>
    <t>8201</t>
  </si>
  <si>
    <t>Субвенции бюджетам субъектов Российской Федерации и муниципальных образований</t>
  </si>
  <si>
    <t>20203000</t>
  </si>
  <si>
    <t>Субвенции бюджетам на осуществление первичного воинского учета на территориях, где отсутствуют военные комиссариаты</t>
  </si>
  <si>
    <t>20203015</t>
  </si>
  <si>
    <t xml:space="preserve">Субвенции бюджетам муниципальных образований на денежные выплаты медицинскому персоналу фельдшерско-аккушерских пунктов, врачам, фельдшерам и медицинским сестрам скорой медицинской помощи"
</t>
  </si>
  <si>
    <t>20203055</t>
  </si>
  <si>
    <t>Субвенции бюджетам поселений на выплаты медицинскому персоналу фельдшерско-акушерских пунктов, врачам, фельдшерам и медицинским сестрам "Скорой медицинской помощи" за счет средств краевого бюджета</t>
  </si>
  <si>
    <t>20203999</t>
  </si>
  <si>
    <t>8301</t>
  </si>
  <si>
    <t>Иные межбюджетные трансферты</t>
  </si>
  <si>
    <t>20204000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</si>
  <si>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</si>
  <si>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</t>
  </si>
  <si>
    <t xml:space="preserve">  Средства, передаваемые бюджетам поселений из бюджетов муниципальных районв на осуществление части полномочий по решению вопросов в области здравоохранения в соответствии с заключенными соглашениями</t>
  </si>
  <si>
    <t>0009</t>
  </si>
  <si>
    <t xml:space="preserve"> Иные межбюджетные трансферты на  приобретение и установку систем охранно-пожарной сигнализации и оповещения,  тревожной кнопки учреждений культуры , предусмотренные целевой программой "Культура Красноярья"
</t>
  </si>
  <si>
    <t>20204999</t>
  </si>
  <si>
    <t>1906</t>
  </si>
  <si>
    <t xml:space="preserve"> Иные межбюджетные трансферты на проведение противопожарных мероприятий в  учреждениях культуры , предусмотренные целевой программой " Культура Красноярья"
</t>
  </si>
  <si>
    <t>1910</t>
  </si>
  <si>
    <t>иные межбюджетные трансеферты на подготовку и проведение выборов в органы местного самоуправления</t>
  </si>
  <si>
    <t>6901</t>
  </si>
  <si>
    <t>Межбюджетные трансферты, предаваемые бюджетам поселений на реализацию дополнительных мероприятий, направленных на снижение напряженности на рынке труда</t>
  </si>
  <si>
    <t>20204029</t>
  </si>
  <si>
    <t>Прочие безвозмездные поступления  бюджетам поселений</t>
  </si>
  <si>
    <t>20705000</t>
  </si>
  <si>
    <t>ДОХОДЫ ОТ ПРЕДПРИНИМАТЕЛЬСКОЙ И ИНОЙ ПРИНОСЯЩЕЙ ДОХОД  ДЕЯТЕЛЬНОСТИ</t>
  </si>
  <si>
    <t>30000000</t>
  </si>
  <si>
    <t>РЫНОЧНЫЕ ПРОДАЖИ ТОВАРОВ И УСЛУГ</t>
  </si>
  <si>
    <t>30200000</t>
  </si>
  <si>
    <t>Субвенции бюджетам поселений на осуществление первичного воинского учета на территории, где осуществляют военные комисариаты</t>
  </si>
  <si>
    <t>Доходы от продажи услуг, оказываемых учреждениями, находящимися в ведении органов местного самоуправления</t>
  </si>
  <si>
    <t>30201050</t>
  </si>
  <si>
    <t>130</t>
  </si>
  <si>
    <t>7508</t>
  </si>
  <si>
    <t>Прочие межбюджетные трансферты на реализацию государственных полномочий по составлению и обеспечению протоколов об  административных  правонарушениях</t>
  </si>
  <si>
    <t>7514</t>
  </si>
  <si>
    <t>Прочие межбюджетные трансферты на организацию и проведение акарицидных обработок мест массового отдыха населения</t>
  </si>
  <si>
    <t>7555</t>
  </si>
  <si>
    <t>Прочие межбюджетные трансферты на поддержку мер по обеспечению сбалансированности бюджетов</t>
  </si>
  <si>
    <t>8202</t>
  </si>
  <si>
    <t xml:space="preserve">Прочие межбюджетные трансферты на выполнение полномочий, переданных на уровень муниципального района </t>
  </si>
  <si>
    <t>8208</t>
  </si>
  <si>
    <t>ВСЕГО</t>
  </si>
  <si>
    <t xml:space="preserve">Доходы бюджета Тарутинского сельсовета на 2015г. </t>
  </si>
  <si>
    <t>Сумма доходов на 2015 год</t>
  </si>
  <si>
    <t>Исполнено на 01.04.2015</t>
  </si>
  <si>
    <t>10606030</t>
  </si>
  <si>
    <t>03</t>
  </si>
  <si>
    <t xml:space="preserve">Земельный налог, с организации </t>
  </si>
  <si>
    <t>10606033</t>
  </si>
  <si>
    <t xml:space="preserve">Земельный налог с органихации, обладающий земельным участком, расположенным в границах сельских поселений </t>
  </si>
  <si>
    <t>Земельный налогс физических лиц</t>
  </si>
  <si>
    <t>10606040</t>
  </si>
  <si>
    <t>Земельный налогс физических лиц, обладающих земельным участком, рсположенным в границах сельских поселений</t>
  </si>
  <si>
    <t>10606043</t>
  </si>
  <si>
    <t>Прочие межбюджетные трансферты  бюджетам поселений на содержание автомобильных дорог общего пользования местного значения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</si>
  <si>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Прочие межбюджетные трансферты бюджетам поселений на капитальный ремонт и ремонт автомобильных дорог общего пользования местного значения  с численностью населения менее 90 тысяч человек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</si>
  <si>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7594</t>
  </si>
  <si>
    <t xml:space="preserve">Доходы бюджетов бюджетной системы РФ от возврата бюджетами бюджетной системы РФ и организациями отстатков субсидий, субвенции и иных бюджетных трансфертов, имеющих целевое назначение, прошлых лет. </t>
  </si>
  <si>
    <t>21800000</t>
  </si>
  <si>
    <t>Доходы бюджетов поселений от возврата остатков субсидий, субвенций и иных межбюджетных трансфертов. Имеющих целевойе назначение, прошлых лет из бюджетов муниципальных районов.</t>
  </si>
  <si>
    <t>21805010</t>
  </si>
  <si>
    <t>от 24.04.2015г. № 42- 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</si>
</sst>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;\-#,##0.00;#,##0.00"/>
    <numFmt numFmtId="174" formatCode="#,##0;\-#,##0;#,##0"/>
    <numFmt numFmtId="175" formatCode="_-* #,##0_р_._-;\-* #,##0_р_._-;_-* \-??_р_._-;_-@_-"/>
    <numFmt numFmtId="176" formatCode="_-* #,##0.00_$_-;\-* #,##0.00_$_-;_-* \-??_$_-;_-@_-"/>
    <numFmt numFmtId="177" formatCode="_-* #,##0.0000_р_._-;\-* #,##0.0000_р_._-;_-* \-??_р_._-;_-@_-"/>
    <numFmt numFmtId="178" formatCode="#,##0.00_ ;\-#,##0.00\ "/>
    <numFmt numFmtId="179" formatCode="_-* #,##0.0000\ _₽_-;\-* #,##0.0000\ _₽_-;_-* &quot;-&quot;????\ _₽_-;_-@_-"/>
  </numFmts>
  <fonts count="54">
    <font>
      <sz val="10"/>
      <name val="Arial"/>
      <family val="2"/>
    </font>
    <font>
      <b/>
      <sz val="10"/>
      <color indexed="8"/>
      <name val="Arial"/>
      <family val="2"/>
    </font>
    <font>
      <sz val="10"/>
      <name val="Mangal"/>
      <family val="2"/>
    </font>
    <font>
      <sz val="10"/>
      <name val="Arial Cyr"/>
      <family val="2"/>
    </font>
    <font>
      <sz val="8"/>
      <name val="Times New Roman"/>
      <family val="1"/>
    </font>
    <font>
      <sz val="8"/>
      <name val="Arial Cy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name val="Arial Cyr"/>
      <family val="2"/>
    </font>
    <font>
      <b/>
      <sz val="8"/>
      <name val="Arial"/>
      <family val="2"/>
    </font>
    <font>
      <b/>
      <sz val="10"/>
      <name val="Arial Cyr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176" fontId="2" fillId="0" borderId="0" applyFill="0" applyBorder="0" applyAlignment="0" applyProtection="0"/>
    <xf numFmtId="169" fontId="0" fillId="0" borderId="0" applyFill="0" applyBorder="0" applyAlignment="0" applyProtection="0"/>
    <xf numFmtId="172" fontId="2" fillId="0" borderId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173" fontId="5" fillId="33" borderId="0" xfId="53" applyNumberFormat="1" applyFont="1" applyFill="1">
      <alignment/>
      <protection/>
    </xf>
    <xf numFmtId="173" fontId="6" fillId="33" borderId="0" xfId="52" applyNumberFormat="1" applyFont="1" applyFill="1" applyBorder="1" applyAlignment="1" applyProtection="1">
      <alignment horizontal="right" vertical="top"/>
      <protection locked="0"/>
    </xf>
    <xf numFmtId="0" fontId="7" fillId="0" borderId="0" xfId="52" applyNumberFormat="1" applyFont="1" applyFill="1" applyBorder="1" applyAlignment="1" applyProtection="1">
      <alignment vertical="top"/>
      <protection locked="0"/>
    </xf>
    <xf numFmtId="0" fontId="8" fillId="0" borderId="0" xfId="52" applyNumberFormat="1" applyFont="1" applyFill="1" applyBorder="1" applyAlignment="1" applyProtection="1">
      <alignment vertical="top"/>
      <protection locked="0"/>
    </xf>
    <xf numFmtId="0" fontId="7" fillId="0" borderId="0" xfId="52" applyNumberFormat="1" applyFont="1" applyFill="1" applyBorder="1" applyAlignment="1" applyProtection="1">
      <alignment vertical="top" wrapText="1"/>
      <protection locked="0"/>
    </xf>
    <xf numFmtId="0" fontId="8" fillId="0" borderId="0" xfId="52" applyNumberFormat="1" applyFont="1" applyFill="1" applyBorder="1" applyAlignment="1" applyProtection="1">
      <alignment vertical="top" wrapText="1"/>
      <protection locked="0"/>
    </xf>
    <xf numFmtId="0" fontId="1" fillId="0" borderId="10" xfId="52" applyNumberFormat="1" applyFont="1" applyFill="1" applyBorder="1" applyAlignment="1" applyProtection="1">
      <alignment horizontal="center" vertical="center"/>
      <protection locked="0"/>
    </xf>
    <xf numFmtId="0" fontId="11" fillId="0" borderId="11" xfId="52" applyNumberFormat="1" applyFont="1" applyFill="1" applyBorder="1" applyAlignment="1" applyProtection="1">
      <alignment horizontal="center" vertical="top" wrapText="1"/>
      <protection/>
    </xf>
    <xf numFmtId="0" fontId="6" fillId="0" borderId="12" xfId="52" applyNumberFormat="1" applyFont="1" applyFill="1" applyBorder="1" applyAlignment="1" applyProtection="1">
      <alignment horizontal="center" vertical="top" wrapText="1"/>
      <protection/>
    </xf>
    <xf numFmtId="0" fontId="6" fillId="0" borderId="13" xfId="52" applyNumberFormat="1" applyFont="1" applyFill="1" applyBorder="1" applyAlignment="1" applyProtection="1">
      <alignment horizontal="center" vertical="top" wrapText="1"/>
      <protection/>
    </xf>
    <xf numFmtId="174" fontId="6" fillId="33" borderId="14" xfId="52" applyNumberFormat="1" applyFont="1" applyFill="1" applyBorder="1" applyAlignment="1" applyProtection="1">
      <alignment horizontal="center" vertical="center"/>
      <protection locked="0"/>
    </xf>
    <xf numFmtId="0" fontId="12" fillId="33" borderId="14" xfId="53" applyFont="1" applyFill="1" applyBorder="1" applyAlignment="1">
      <alignment horizontal="center"/>
      <protection/>
    </xf>
    <xf numFmtId="175" fontId="13" fillId="33" borderId="14" xfId="63" applyNumberFormat="1" applyFont="1" applyFill="1" applyBorder="1" applyAlignment="1" applyProtection="1">
      <alignment horizontal="center"/>
      <protection/>
    </xf>
    <xf numFmtId="0" fontId="14" fillId="0" borderId="0" xfId="53" applyFont="1" applyAlignment="1">
      <alignment horizontal="center"/>
      <protection/>
    </xf>
    <xf numFmtId="0" fontId="15" fillId="0" borderId="14" xfId="53" applyFont="1" applyBorder="1" applyAlignment="1">
      <alignment vertical="top"/>
      <protection/>
    </xf>
    <xf numFmtId="0" fontId="16" fillId="33" borderId="14" xfId="53" applyFont="1" applyFill="1" applyBorder="1" applyAlignment="1">
      <alignment horizontal="left" vertical="top" wrapText="1"/>
      <protection/>
    </xf>
    <xf numFmtId="49" fontId="13" fillId="0" borderId="14" xfId="53" applyNumberFormat="1" applyFont="1" applyBorder="1" applyAlignment="1">
      <alignment vertical="top"/>
      <protection/>
    </xf>
    <xf numFmtId="49" fontId="13" fillId="0" borderId="15" xfId="53" applyNumberFormat="1" applyFont="1" applyBorder="1" applyAlignment="1">
      <alignment vertical="top"/>
      <protection/>
    </xf>
    <xf numFmtId="173" fontId="13" fillId="33" borderId="14" xfId="53" applyNumberFormat="1" applyFont="1" applyFill="1" applyBorder="1" applyAlignment="1">
      <alignment horizontal="center" vertical="top"/>
      <protection/>
    </xf>
    <xf numFmtId="173" fontId="13" fillId="33" borderId="14" xfId="53" applyNumberFormat="1" applyFont="1" applyFill="1" applyBorder="1" applyAlignment="1">
      <alignment vertical="top"/>
      <protection/>
    </xf>
    <xf numFmtId="0" fontId="17" fillId="0" borderId="14" xfId="53" applyFont="1" applyBorder="1" applyAlignment="1">
      <alignment vertical="top"/>
      <protection/>
    </xf>
    <xf numFmtId="0" fontId="4" fillId="33" borderId="14" xfId="53" applyFont="1" applyFill="1" applyBorder="1" applyAlignment="1">
      <alignment horizontal="left" vertical="top" wrapText="1"/>
      <protection/>
    </xf>
    <xf numFmtId="49" fontId="18" fillId="0" borderId="14" xfId="53" applyNumberFormat="1" applyFont="1" applyBorder="1" applyAlignment="1">
      <alignment vertical="top"/>
      <protection/>
    </xf>
    <xf numFmtId="49" fontId="18" fillId="0" borderId="15" xfId="53" applyNumberFormat="1" applyFont="1" applyBorder="1" applyAlignment="1">
      <alignment vertical="top"/>
      <protection/>
    </xf>
    <xf numFmtId="173" fontId="18" fillId="33" borderId="14" xfId="53" applyNumberFormat="1" applyFont="1" applyFill="1" applyBorder="1" applyAlignment="1">
      <alignment horizontal="center" vertical="top"/>
      <protection/>
    </xf>
    <xf numFmtId="172" fontId="18" fillId="33" borderId="14" xfId="53" applyNumberFormat="1" applyFont="1" applyFill="1" applyBorder="1" applyAlignment="1">
      <alignment horizontal="center" vertical="top"/>
      <protection/>
    </xf>
    <xf numFmtId="0" fontId="14" fillId="0" borderId="0" xfId="53" applyFont="1">
      <alignment/>
      <protection/>
    </xf>
    <xf numFmtId="172" fontId="18" fillId="33" borderId="14" xfId="53" applyNumberFormat="1" applyFont="1" applyFill="1" applyBorder="1" applyAlignment="1">
      <alignment horizontal="center" vertical="top" wrapText="1"/>
      <protection/>
    </xf>
    <xf numFmtId="172" fontId="13" fillId="33" borderId="14" xfId="53" applyNumberFormat="1" applyFont="1" applyFill="1" applyBorder="1" applyAlignment="1">
      <alignment horizontal="center" vertical="top" wrapText="1"/>
      <protection/>
    </xf>
    <xf numFmtId="0" fontId="15" fillId="33" borderId="14" xfId="53" applyFont="1" applyFill="1" applyBorder="1" applyAlignment="1">
      <alignment vertical="top"/>
      <protection/>
    </xf>
    <xf numFmtId="49" fontId="18" fillId="0" borderId="14" xfId="53" applyNumberFormat="1" applyFont="1" applyFill="1" applyBorder="1" applyAlignment="1">
      <alignment vertical="top"/>
      <protection/>
    </xf>
    <xf numFmtId="49" fontId="13" fillId="33" borderId="14" xfId="53" applyNumberFormat="1" applyFont="1" applyFill="1" applyBorder="1" applyAlignment="1">
      <alignment vertical="top"/>
      <protection/>
    </xf>
    <xf numFmtId="49" fontId="13" fillId="33" borderId="15" xfId="53" applyNumberFormat="1" applyFont="1" applyFill="1" applyBorder="1" applyAlignment="1">
      <alignment vertical="top"/>
      <protection/>
    </xf>
    <xf numFmtId="0" fontId="3" fillId="0" borderId="0" xfId="53" applyFont="1" applyFill="1">
      <alignment/>
      <protection/>
    </xf>
    <xf numFmtId="0" fontId="17" fillId="0" borderId="14" xfId="53" applyFont="1" applyFill="1" applyBorder="1" applyAlignment="1">
      <alignment vertical="top"/>
      <protection/>
    </xf>
    <xf numFmtId="49" fontId="18" fillId="0" borderId="15" xfId="53" applyNumberFormat="1" applyFont="1" applyFill="1" applyBorder="1" applyAlignment="1">
      <alignment vertical="top"/>
      <protection/>
    </xf>
    <xf numFmtId="0" fontId="15" fillId="0" borderId="14" xfId="53" applyFont="1" applyFill="1" applyBorder="1" applyAlignment="1">
      <alignment vertical="top"/>
      <protection/>
    </xf>
    <xf numFmtId="49" fontId="13" fillId="0" borderId="14" xfId="53" applyNumberFormat="1" applyFont="1" applyFill="1" applyBorder="1" applyAlignment="1">
      <alignment vertical="top"/>
      <protection/>
    </xf>
    <xf numFmtId="173" fontId="13" fillId="34" borderId="14" xfId="53" applyNumberFormat="1" applyFont="1" applyFill="1" applyBorder="1" applyAlignment="1">
      <alignment horizontal="center" vertical="top"/>
      <protection/>
    </xf>
    <xf numFmtId="172" fontId="5" fillId="34" borderId="14" xfId="53" applyNumberFormat="1" applyFont="1" applyFill="1" applyBorder="1" applyAlignment="1">
      <alignment horizontal="center" vertical="top" wrapText="1"/>
      <protection/>
    </xf>
    <xf numFmtId="172" fontId="18" fillId="34" borderId="14" xfId="53" applyNumberFormat="1" applyFont="1" applyFill="1" applyBorder="1" applyAlignment="1">
      <alignment horizontal="center" vertical="top" wrapText="1"/>
      <protection/>
    </xf>
    <xf numFmtId="173" fontId="18" fillId="34" borderId="14" xfId="53" applyNumberFormat="1" applyFont="1" applyFill="1" applyBorder="1" applyAlignment="1">
      <alignment horizontal="center" vertical="top"/>
      <protection/>
    </xf>
    <xf numFmtId="0" fontId="5" fillId="34" borderId="14" xfId="53" applyFont="1" applyFill="1" applyBorder="1" applyAlignment="1">
      <alignment horizontal="center" vertical="top" wrapText="1"/>
      <protection/>
    </xf>
    <xf numFmtId="0" fontId="16" fillId="34" borderId="14" xfId="53" applyFont="1" applyFill="1" applyBorder="1" applyAlignment="1">
      <alignment horizontal="left" vertical="top" wrapText="1"/>
      <protection/>
    </xf>
    <xf numFmtId="49" fontId="13" fillId="0" borderId="15" xfId="53" applyNumberFormat="1" applyFont="1" applyFill="1" applyBorder="1" applyAlignment="1">
      <alignment vertical="top"/>
      <protection/>
    </xf>
    <xf numFmtId="0" fontId="4" fillId="34" borderId="14" xfId="53" applyFont="1" applyFill="1" applyBorder="1" applyAlignment="1">
      <alignment horizontal="left" vertical="top" wrapText="1"/>
      <protection/>
    </xf>
    <xf numFmtId="0" fontId="4" fillId="34" borderId="14" xfId="53" applyFont="1" applyFill="1" applyBorder="1" applyAlignment="1">
      <alignment wrapText="1"/>
      <protection/>
    </xf>
    <xf numFmtId="176" fontId="5" fillId="34" borderId="14" xfId="61" applyNumberFormat="1" applyFont="1" applyFill="1" applyBorder="1" applyAlignment="1" applyProtection="1">
      <alignment horizontal="center" vertical="top" wrapText="1"/>
      <protection/>
    </xf>
    <xf numFmtId="0" fontId="17" fillId="33" borderId="14" xfId="53" applyFont="1" applyFill="1" applyBorder="1" applyAlignment="1">
      <alignment vertical="top"/>
      <protection/>
    </xf>
    <xf numFmtId="49" fontId="18" fillId="33" borderId="14" xfId="53" applyNumberFormat="1" applyFont="1" applyFill="1" applyBorder="1" applyAlignment="1">
      <alignment vertical="top"/>
      <protection/>
    </xf>
    <xf numFmtId="0" fontId="3" fillId="33" borderId="0" xfId="53" applyFont="1" applyFill="1">
      <alignment/>
      <protection/>
    </xf>
    <xf numFmtId="0" fontId="5" fillId="34" borderId="14" xfId="53" applyFont="1" applyFill="1" applyBorder="1" applyAlignment="1">
      <alignment horizontal="center"/>
      <protection/>
    </xf>
    <xf numFmtId="177" fontId="18" fillId="34" borderId="14" xfId="53" applyNumberFormat="1" applyFont="1" applyFill="1" applyBorder="1" applyAlignment="1">
      <alignment horizontal="center" vertical="top" wrapText="1"/>
      <protection/>
    </xf>
    <xf numFmtId="177" fontId="18" fillId="0" borderId="14" xfId="53" applyNumberFormat="1" applyFont="1" applyFill="1" applyBorder="1" applyAlignment="1">
      <alignment horizontal="center" vertical="top" wrapText="1"/>
      <protection/>
    </xf>
    <xf numFmtId="177" fontId="18" fillId="33" borderId="14" xfId="53" applyNumberFormat="1" applyFont="1" applyFill="1" applyBorder="1" applyAlignment="1">
      <alignment horizontal="center" vertical="top" wrapText="1"/>
      <protection/>
    </xf>
    <xf numFmtId="0" fontId="16" fillId="33" borderId="14" xfId="53" applyFont="1" applyFill="1" applyBorder="1">
      <alignment/>
      <protection/>
    </xf>
    <xf numFmtId="0" fontId="19" fillId="0" borderId="0" xfId="53" applyFont="1" applyBorder="1">
      <alignment/>
      <protection/>
    </xf>
    <xf numFmtId="0" fontId="16" fillId="0" borderId="0" xfId="53" applyFont="1" applyBorder="1" applyAlignment="1">
      <alignment/>
      <protection/>
    </xf>
    <xf numFmtId="0" fontId="12" fillId="0" borderId="0" xfId="53" applyFont="1" applyBorder="1" applyAlignment="1">
      <alignment/>
      <protection/>
    </xf>
    <xf numFmtId="0" fontId="13" fillId="0" borderId="0" xfId="53" applyFont="1" applyBorder="1">
      <alignment/>
      <protection/>
    </xf>
    <xf numFmtId="173" fontId="13" fillId="33" borderId="0" xfId="53" applyNumberFormat="1" applyFont="1" applyFill="1" applyBorder="1">
      <alignment/>
      <protection/>
    </xf>
    <xf numFmtId="0" fontId="12" fillId="33" borderId="0" xfId="53" applyFont="1" applyFill="1" applyBorder="1" applyAlignment="1">
      <alignment/>
      <protection/>
    </xf>
    <xf numFmtId="0" fontId="5" fillId="33" borderId="0" xfId="53" applyFont="1" applyFill="1" applyBorder="1" applyAlignment="1">
      <alignment/>
      <protection/>
    </xf>
    <xf numFmtId="172" fontId="3" fillId="0" borderId="0" xfId="53" applyNumberFormat="1" applyFont="1">
      <alignment/>
      <protection/>
    </xf>
    <xf numFmtId="0" fontId="8" fillId="0" borderId="0" xfId="52" applyNumberFormat="1" applyFont="1" applyFill="1" applyBorder="1" applyAlignment="1" applyProtection="1">
      <alignment horizontal="left" vertical="top" wrapText="1"/>
      <protection/>
    </xf>
    <xf numFmtId="0" fontId="8" fillId="0" borderId="0" xfId="52" applyNumberFormat="1" applyFont="1" applyFill="1" applyBorder="1" applyAlignment="1" applyProtection="1">
      <alignment horizontal="left" vertical="top"/>
      <protection/>
    </xf>
    <xf numFmtId="0" fontId="8" fillId="0" borderId="0" xfId="52" applyNumberFormat="1" applyFont="1" applyFill="1" applyBorder="1" applyAlignment="1" applyProtection="1">
      <alignment horizontal="left" vertical="top"/>
      <protection locked="0"/>
    </xf>
    <xf numFmtId="173" fontId="18" fillId="33" borderId="14" xfId="53" applyNumberFormat="1" applyFont="1" applyFill="1" applyBorder="1" applyAlignment="1">
      <alignment vertical="top"/>
      <protection/>
    </xf>
    <xf numFmtId="49" fontId="18" fillId="33" borderId="15" xfId="53" applyNumberFormat="1" applyFont="1" applyFill="1" applyBorder="1" applyAlignment="1">
      <alignment vertical="top"/>
      <protection/>
    </xf>
    <xf numFmtId="0" fontId="13" fillId="33" borderId="14" xfId="53" applyNumberFormat="1" applyFont="1" applyFill="1" applyBorder="1" applyAlignment="1">
      <alignment vertical="top"/>
      <protection/>
    </xf>
    <xf numFmtId="0" fontId="5" fillId="33" borderId="14" xfId="53" applyFont="1" applyFill="1" applyBorder="1" applyAlignment="1">
      <alignment horizontal="center"/>
      <protection/>
    </xf>
    <xf numFmtId="0" fontId="4" fillId="0" borderId="14" xfId="53" applyFont="1" applyFill="1" applyBorder="1" applyAlignment="1">
      <alignment horizontal="left" vertical="top" wrapText="1"/>
      <protection/>
    </xf>
    <xf numFmtId="173" fontId="18" fillId="0" borderId="14" xfId="53" applyNumberFormat="1" applyFont="1" applyFill="1" applyBorder="1" applyAlignment="1">
      <alignment horizontal="center" vertical="top"/>
      <protection/>
    </xf>
    <xf numFmtId="0" fontId="8" fillId="0" borderId="16" xfId="52" applyNumberFormat="1" applyFont="1" applyFill="1" applyBorder="1" applyAlignment="1" applyProtection="1">
      <alignment horizontal="center" vertical="center" wrapText="1"/>
      <protection/>
    </xf>
    <xf numFmtId="0" fontId="7" fillId="0" borderId="17" xfId="52" applyNumberFormat="1" applyFont="1" applyFill="1" applyBorder="1" applyAlignment="1" applyProtection="1">
      <alignment horizontal="center" vertical="center" wrapText="1"/>
      <protection/>
    </xf>
    <xf numFmtId="0" fontId="7" fillId="0" borderId="18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52" applyNumberFormat="1" applyFont="1" applyFill="1" applyBorder="1" applyAlignment="1" applyProtection="1">
      <alignment horizontal="center" vertical="center" wrapText="1"/>
      <protection/>
    </xf>
    <xf numFmtId="0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53" applyFont="1" applyBorder="1" applyAlignment="1">
      <alignment horizontal="right"/>
      <protection/>
    </xf>
    <xf numFmtId="0" fontId="5" fillId="33" borderId="0" xfId="53" applyFont="1" applyFill="1" applyBorder="1" applyAlignment="1">
      <alignment horizontal="right"/>
      <protection/>
    </xf>
    <xf numFmtId="0" fontId="9" fillId="0" borderId="0" xfId="52" applyNumberFormat="1" applyFont="1" applyFill="1" applyBorder="1" applyAlignment="1" applyProtection="1">
      <alignment horizontal="center" vertical="top" wrapText="1"/>
      <protection locked="0"/>
    </xf>
    <xf numFmtId="0" fontId="10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52" applyNumberFormat="1" applyFont="1" applyFill="1" applyBorder="1" applyAlignment="1" applyProtection="1">
      <alignment horizontal="center" vertical="center" wrapText="1"/>
      <protection/>
    </xf>
    <xf numFmtId="173" fontId="7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5" fillId="33" borderId="1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рилож 1 2 5 6 7  2010 го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_Прилож 1 2 5 6 7  2010 год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view="pageBreakPreview" zoomScale="124" zoomScaleSheetLayoutView="124" zoomScalePageLayoutView="0" workbookViewId="0" topLeftCell="A49">
      <selection activeCell="A1" sqref="A1:J79"/>
    </sheetView>
  </sheetViews>
  <sheetFormatPr defaultColWidth="9.140625" defaultRowHeight="12.75"/>
  <cols>
    <col min="1" max="1" width="2.7109375" style="1" customWidth="1"/>
    <col min="2" max="2" width="32.28125" style="2" customWidth="1"/>
    <col min="3" max="3" width="4.28125" style="3" customWidth="1"/>
    <col min="4" max="4" width="8.8515625" style="3" customWidth="1"/>
    <col min="5" max="5" width="3.00390625" style="3" customWidth="1"/>
    <col min="6" max="6" width="4.57421875" style="3" customWidth="1"/>
    <col min="7" max="7" width="4.140625" style="3" customWidth="1"/>
    <col min="8" max="8" width="13.421875" style="4" customWidth="1"/>
    <col min="9" max="9" width="13.8515625" style="4" customWidth="1"/>
    <col min="10" max="10" width="13.28125" style="5" customWidth="1"/>
    <col min="11" max="16384" width="9.140625" style="1" customWidth="1"/>
  </cols>
  <sheetData>
    <row r="1" ht="12.75">
      <c r="J1" s="6" t="s">
        <v>0</v>
      </c>
    </row>
    <row r="2" spans="5:10" ht="12.75">
      <c r="E2" s="84" t="s">
        <v>1</v>
      </c>
      <c r="F2" s="84"/>
      <c r="G2" s="84"/>
      <c r="H2" s="84"/>
      <c r="I2" s="84"/>
      <c r="J2" s="84"/>
    </row>
    <row r="3" spans="9:10" ht="12.75">
      <c r="I3" s="85" t="s">
        <v>138</v>
      </c>
      <c r="J3" s="85"/>
    </row>
    <row r="4" spans="1:10" ht="7.5" customHeight="1">
      <c r="A4" s="7"/>
      <c r="B4" s="8"/>
      <c r="J4" s="6"/>
    </row>
    <row r="5" spans="1:10" ht="12.75" customHeight="1" hidden="1">
      <c r="A5" s="9"/>
      <c r="B5" s="10"/>
      <c r="E5" s="84"/>
      <c r="F5" s="84"/>
      <c r="G5" s="84"/>
      <c r="H5" s="84"/>
      <c r="I5" s="84"/>
      <c r="J5" s="84"/>
    </row>
    <row r="6" spans="1:10" ht="12.75" customHeight="1" hidden="1">
      <c r="A6" s="9"/>
      <c r="B6" s="10"/>
      <c r="I6" s="85"/>
      <c r="J6" s="85"/>
    </row>
    <row r="7" spans="1:10" ht="15" customHeight="1">
      <c r="A7" s="86" t="s">
        <v>119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5.25" customHeight="1">
      <c r="A8" s="86"/>
      <c r="B8" s="86"/>
      <c r="C8" s="86"/>
      <c r="D8" s="86"/>
      <c r="E8" s="86"/>
      <c r="F8" s="86"/>
      <c r="G8" s="86"/>
      <c r="H8" s="86"/>
      <c r="I8" s="86"/>
      <c r="J8" s="86"/>
    </row>
    <row r="10" spans="1:10" ht="13.5" customHeight="1">
      <c r="A10" s="87" t="s">
        <v>2</v>
      </c>
      <c r="B10" s="88" t="s">
        <v>3</v>
      </c>
      <c r="C10" s="88"/>
      <c r="D10" s="88"/>
      <c r="E10" s="88"/>
      <c r="F10" s="88"/>
      <c r="G10" s="88"/>
      <c r="H10" s="89" t="s">
        <v>120</v>
      </c>
      <c r="I10" s="90" t="s">
        <v>121</v>
      </c>
      <c r="J10" s="90" t="s">
        <v>4</v>
      </c>
    </row>
    <row r="11" spans="1:10" ht="13.5" customHeight="1">
      <c r="A11" s="87"/>
      <c r="B11" s="78" t="s">
        <v>5</v>
      </c>
      <c r="C11" s="79" t="s">
        <v>6</v>
      </c>
      <c r="D11" s="79"/>
      <c r="E11" s="79"/>
      <c r="F11" s="79"/>
      <c r="G11" s="79"/>
      <c r="H11" s="89"/>
      <c r="I11" s="90"/>
      <c r="J11" s="90"/>
    </row>
    <row r="12" spans="1:10" ht="31.5" customHeight="1">
      <c r="A12" s="87"/>
      <c r="B12" s="78"/>
      <c r="C12" s="80" t="s">
        <v>7</v>
      </c>
      <c r="D12" s="81" t="s">
        <v>8</v>
      </c>
      <c r="E12" s="82" t="s">
        <v>9</v>
      </c>
      <c r="F12" s="83" t="s">
        <v>10</v>
      </c>
      <c r="G12" s="82" t="s">
        <v>11</v>
      </c>
      <c r="H12" s="89"/>
      <c r="I12" s="90"/>
      <c r="J12" s="90"/>
    </row>
    <row r="13" spans="1:10" ht="0.75" customHeight="1">
      <c r="A13" s="87"/>
      <c r="B13" s="78"/>
      <c r="C13" s="80"/>
      <c r="D13" s="81"/>
      <c r="E13" s="82"/>
      <c r="F13" s="83"/>
      <c r="G13" s="82"/>
      <c r="H13" s="89"/>
      <c r="I13" s="90"/>
      <c r="J13" s="90"/>
    </row>
    <row r="14" spans="1:10" s="18" customFormat="1" ht="12.75">
      <c r="A14" s="11">
        <v>1</v>
      </c>
      <c r="B14" s="12">
        <v>2</v>
      </c>
      <c r="C14" s="13">
        <v>3</v>
      </c>
      <c r="D14" s="13">
        <v>4</v>
      </c>
      <c r="E14" s="13">
        <v>5</v>
      </c>
      <c r="F14" s="13">
        <v>6</v>
      </c>
      <c r="G14" s="14">
        <v>7</v>
      </c>
      <c r="H14" s="15">
        <v>8</v>
      </c>
      <c r="I14" s="16">
        <v>9</v>
      </c>
      <c r="J14" s="17">
        <v>10</v>
      </c>
    </row>
    <row r="15" spans="1:10" ht="13.5" customHeight="1">
      <c r="A15" s="19"/>
      <c r="B15" s="20" t="s">
        <v>12</v>
      </c>
      <c r="C15" s="21" t="s">
        <v>13</v>
      </c>
      <c r="D15" s="21" t="s">
        <v>14</v>
      </c>
      <c r="E15" s="21" t="s">
        <v>15</v>
      </c>
      <c r="F15" s="21" t="s">
        <v>16</v>
      </c>
      <c r="G15" s="22" t="s">
        <v>13</v>
      </c>
      <c r="H15" s="23">
        <f>H16+H29+H33+H35+H37+H26+H21+H41</f>
        <v>2256900</v>
      </c>
      <c r="I15" s="23">
        <f>I16+I29+I33+I35+I37+I26+I21+I41</f>
        <v>559598.64</v>
      </c>
      <c r="J15" s="24">
        <f aca="true" t="shared" si="0" ref="J15:J40">I15/H15*100</f>
        <v>24.79501262794098</v>
      </c>
    </row>
    <row r="16" spans="1:10" ht="12.75">
      <c r="A16" s="19"/>
      <c r="B16" s="20" t="s">
        <v>17</v>
      </c>
      <c r="C16" s="21" t="s">
        <v>13</v>
      </c>
      <c r="D16" s="21" t="s">
        <v>18</v>
      </c>
      <c r="E16" s="21" t="s">
        <v>15</v>
      </c>
      <c r="F16" s="21" t="s">
        <v>16</v>
      </c>
      <c r="G16" s="22" t="s">
        <v>13</v>
      </c>
      <c r="H16" s="23">
        <f aca="true" t="shared" si="1" ref="H16:I19">H17</f>
        <v>1296000</v>
      </c>
      <c r="I16" s="23">
        <f t="shared" si="1"/>
        <v>151799.5</v>
      </c>
      <c r="J16" s="24">
        <f t="shared" si="0"/>
        <v>11.71292438271605</v>
      </c>
    </row>
    <row r="17" spans="1:10" ht="12.75">
      <c r="A17" s="19"/>
      <c r="B17" s="20" t="s">
        <v>19</v>
      </c>
      <c r="C17" s="21" t="s">
        <v>20</v>
      </c>
      <c r="D17" s="21" t="s">
        <v>21</v>
      </c>
      <c r="E17" s="21" t="s">
        <v>22</v>
      </c>
      <c r="F17" s="21" t="s">
        <v>16</v>
      </c>
      <c r="G17" s="22" t="s">
        <v>23</v>
      </c>
      <c r="H17" s="23">
        <f t="shared" si="1"/>
        <v>1296000</v>
      </c>
      <c r="I17" s="23">
        <f t="shared" si="1"/>
        <v>151799.5</v>
      </c>
      <c r="J17" s="24">
        <f t="shared" si="0"/>
        <v>11.71292438271605</v>
      </c>
    </row>
    <row r="18" spans="1:10" ht="12.75" hidden="1">
      <c r="A18" s="19"/>
      <c r="B18" s="20"/>
      <c r="C18" s="21"/>
      <c r="D18" s="21" t="s">
        <v>24</v>
      </c>
      <c r="E18" s="21"/>
      <c r="F18" s="21"/>
      <c r="G18" s="22"/>
      <c r="H18" s="23">
        <f t="shared" si="1"/>
        <v>1296000</v>
      </c>
      <c r="I18" s="23">
        <f t="shared" si="1"/>
        <v>151799.5</v>
      </c>
      <c r="J18" s="24">
        <f t="shared" si="0"/>
        <v>11.71292438271605</v>
      </c>
    </row>
    <row r="19" spans="1:10" ht="12.75" hidden="1">
      <c r="A19" s="19"/>
      <c r="B19" s="20"/>
      <c r="C19" s="21"/>
      <c r="D19" s="21" t="s">
        <v>25</v>
      </c>
      <c r="E19" s="21"/>
      <c r="F19" s="21"/>
      <c r="G19" s="22"/>
      <c r="H19" s="23">
        <f t="shared" si="1"/>
        <v>1296000</v>
      </c>
      <c r="I19" s="23">
        <f t="shared" si="1"/>
        <v>151799.5</v>
      </c>
      <c r="J19" s="24">
        <f t="shared" si="0"/>
        <v>11.71292438271605</v>
      </c>
    </row>
    <row r="20" spans="1:10" ht="72.75" customHeight="1">
      <c r="A20" s="25">
        <v>1</v>
      </c>
      <c r="B20" s="26" t="s">
        <v>26</v>
      </c>
      <c r="C20" s="27" t="s">
        <v>20</v>
      </c>
      <c r="D20" s="27" t="s">
        <v>27</v>
      </c>
      <c r="E20" s="27" t="s">
        <v>22</v>
      </c>
      <c r="F20" s="27" t="s">
        <v>16</v>
      </c>
      <c r="G20" s="28" t="s">
        <v>23</v>
      </c>
      <c r="H20" s="29">
        <v>1296000</v>
      </c>
      <c r="I20" s="30">
        <v>151799.5</v>
      </c>
      <c r="J20" s="24">
        <f t="shared" si="0"/>
        <v>11.71292438271605</v>
      </c>
    </row>
    <row r="21" spans="1:10" ht="31.5">
      <c r="A21" s="19"/>
      <c r="B21" s="20" t="s">
        <v>28</v>
      </c>
      <c r="C21" s="21" t="s">
        <v>29</v>
      </c>
      <c r="D21" s="21" t="s">
        <v>30</v>
      </c>
      <c r="E21" s="21" t="s">
        <v>22</v>
      </c>
      <c r="F21" s="21" t="s">
        <v>16</v>
      </c>
      <c r="G21" s="22" t="s">
        <v>23</v>
      </c>
      <c r="H21" s="23">
        <f>H22+H23+H24+H25</f>
        <v>161500</v>
      </c>
      <c r="I21" s="23">
        <f>I22+I23+I24+I25</f>
        <v>51993.03</v>
      </c>
      <c r="J21" s="24">
        <f t="shared" si="0"/>
        <v>32.193826625387</v>
      </c>
    </row>
    <row r="22" spans="1:10" ht="69.75" customHeight="1">
      <c r="A22" s="25">
        <v>2</v>
      </c>
      <c r="B22" s="26" t="s">
        <v>31</v>
      </c>
      <c r="C22" s="27" t="s">
        <v>29</v>
      </c>
      <c r="D22" s="27" t="s">
        <v>32</v>
      </c>
      <c r="E22" s="27" t="s">
        <v>22</v>
      </c>
      <c r="F22" s="27" t="s">
        <v>16</v>
      </c>
      <c r="G22" s="28" t="s">
        <v>23</v>
      </c>
      <c r="H22" s="29">
        <v>49400</v>
      </c>
      <c r="I22" s="30">
        <v>17577.92</v>
      </c>
      <c r="J22" s="24">
        <f t="shared" si="0"/>
        <v>35.582834008097166</v>
      </c>
    </row>
    <row r="23" spans="1:10" s="31" customFormat="1" ht="86.25" customHeight="1">
      <c r="A23" s="25">
        <v>3</v>
      </c>
      <c r="B23" s="26" t="s">
        <v>33</v>
      </c>
      <c r="C23" s="27" t="s">
        <v>29</v>
      </c>
      <c r="D23" s="27" t="s">
        <v>34</v>
      </c>
      <c r="E23" s="27" t="s">
        <v>22</v>
      </c>
      <c r="F23" s="27" t="s">
        <v>16</v>
      </c>
      <c r="G23" s="28" t="s">
        <v>23</v>
      </c>
      <c r="H23" s="29">
        <v>1800</v>
      </c>
      <c r="I23" s="29">
        <v>393.92</v>
      </c>
      <c r="J23" s="24">
        <f t="shared" si="0"/>
        <v>21.884444444444444</v>
      </c>
    </row>
    <row r="24" spans="1:10" ht="71.25" customHeight="1">
      <c r="A24" s="25">
        <v>4</v>
      </c>
      <c r="B24" s="26" t="s">
        <v>35</v>
      </c>
      <c r="C24" s="27" t="s">
        <v>29</v>
      </c>
      <c r="D24" s="27" t="s">
        <v>36</v>
      </c>
      <c r="E24" s="27" t="s">
        <v>22</v>
      </c>
      <c r="F24" s="27" t="s">
        <v>16</v>
      </c>
      <c r="G24" s="28" t="s">
        <v>23</v>
      </c>
      <c r="H24" s="29">
        <v>108200</v>
      </c>
      <c r="I24" s="30">
        <v>35167.18</v>
      </c>
      <c r="J24" s="24">
        <f t="shared" si="0"/>
        <v>32.50201478743068</v>
      </c>
    </row>
    <row r="25" spans="1:10" ht="72" customHeight="1">
      <c r="A25" s="25">
        <v>5</v>
      </c>
      <c r="B25" s="26" t="s">
        <v>37</v>
      </c>
      <c r="C25" s="27" t="s">
        <v>29</v>
      </c>
      <c r="D25" s="27" t="s">
        <v>38</v>
      </c>
      <c r="E25" s="27" t="s">
        <v>22</v>
      </c>
      <c r="F25" s="27" t="s">
        <v>16</v>
      </c>
      <c r="G25" s="28" t="s">
        <v>23</v>
      </c>
      <c r="H25" s="29">
        <v>2100</v>
      </c>
      <c r="I25" s="29">
        <v>-1145.99</v>
      </c>
      <c r="J25" s="24">
        <f t="shared" si="0"/>
        <v>-54.570952380952384</v>
      </c>
    </row>
    <row r="26" spans="1:10" ht="12.75">
      <c r="A26" s="19"/>
      <c r="B26" s="20" t="s">
        <v>39</v>
      </c>
      <c r="C26" s="21" t="s">
        <v>13</v>
      </c>
      <c r="D26" s="21" t="s">
        <v>40</v>
      </c>
      <c r="E26" s="21" t="s">
        <v>22</v>
      </c>
      <c r="F26" s="21" t="s">
        <v>16</v>
      </c>
      <c r="G26" s="22" t="s">
        <v>23</v>
      </c>
      <c r="H26" s="23">
        <f>H27</f>
        <v>51000</v>
      </c>
      <c r="I26" s="23">
        <f>I27</f>
        <v>5603.5</v>
      </c>
      <c r="J26" s="24">
        <f t="shared" si="0"/>
        <v>10.987254901960783</v>
      </c>
    </row>
    <row r="27" spans="1:10" ht="12.75">
      <c r="A27" s="25">
        <v>6</v>
      </c>
      <c r="B27" s="26" t="s">
        <v>39</v>
      </c>
      <c r="C27" s="27" t="s">
        <v>20</v>
      </c>
      <c r="D27" s="27" t="s">
        <v>41</v>
      </c>
      <c r="E27" s="27" t="s">
        <v>22</v>
      </c>
      <c r="F27" s="27" t="s">
        <v>42</v>
      </c>
      <c r="G27" s="28" t="s">
        <v>23</v>
      </c>
      <c r="H27" s="29">
        <v>51000</v>
      </c>
      <c r="I27" s="23">
        <v>5603.5</v>
      </c>
      <c r="J27" s="24">
        <f t="shared" si="0"/>
        <v>10.987254901960783</v>
      </c>
    </row>
    <row r="28" spans="1:10" ht="11.25" customHeight="1">
      <c r="A28" s="19"/>
      <c r="B28" s="20" t="s">
        <v>43</v>
      </c>
      <c r="C28" s="21" t="s">
        <v>20</v>
      </c>
      <c r="D28" s="21" t="s">
        <v>44</v>
      </c>
      <c r="E28" s="21" t="s">
        <v>45</v>
      </c>
      <c r="F28" s="21" t="s">
        <v>16</v>
      </c>
      <c r="G28" s="22" t="s">
        <v>23</v>
      </c>
      <c r="H28" s="23">
        <f>H29+H32</f>
        <v>713400</v>
      </c>
      <c r="I28" s="30">
        <f>I29+I32</f>
        <v>349102.61000000004</v>
      </c>
      <c r="J28" s="24">
        <f t="shared" si="0"/>
        <v>48.93504485562097</v>
      </c>
    </row>
    <row r="29" spans="1:10" ht="12.75">
      <c r="A29" s="19"/>
      <c r="B29" s="20" t="s">
        <v>46</v>
      </c>
      <c r="C29" s="21" t="s">
        <v>20</v>
      </c>
      <c r="D29" s="21" t="s">
        <v>47</v>
      </c>
      <c r="E29" s="21" t="s">
        <v>45</v>
      </c>
      <c r="F29" s="21" t="s">
        <v>16</v>
      </c>
      <c r="G29" s="22" t="s">
        <v>23</v>
      </c>
      <c r="H29" s="23">
        <f>H30</f>
        <v>160300</v>
      </c>
      <c r="I29" s="23">
        <f>I30</f>
        <v>16130.59</v>
      </c>
      <c r="J29" s="24">
        <f t="shared" si="0"/>
        <v>10.062751091703056</v>
      </c>
    </row>
    <row r="30" spans="1:10" ht="44.25" customHeight="1">
      <c r="A30" s="19"/>
      <c r="B30" s="20" t="s">
        <v>48</v>
      </c>
      <c r="C30" s="21" t="s">
        <v>20</v>
      </c>
      <c r="D30" s="21" t="s">
        <v>49</v>
      </c>
      <c r="E30" s="21" t="s">
        <v>45</v>
      </c>
      <c r="F30" s="21" t="s">
        <v>16</v>
      </c>
      <c r="G30" s="22" t="s">
        <v>23</v>
      </c>
      <c r="H30" s="23">
        <f>H31</f>
        <v>160300</v>
      </c>
      <c r="I30" s="23">
        <f>I31</f>
        <v>16130.59</v>
      </c>
      <c r="J30" s="24">
        <f t="shared" si="0"/>
        <v>10.062751091703056</v>
      </c>
    </row>
    <row r="31" spans="1:10" ht="48.75" customHeight="1">
      <c r="A31" s="25">
        <v>7</v>
      </c>
      <c r="B31" s="26" t="s">
        <v>48</v>
      </c>
      <c r="C31" s="27" t="s">
        <v>20</v>
      </c>
      <c r="D31" s="27" t="s">
        <v>49</v>
      </c>
      <c r="E31" s="27" t="s">
        <v>45</v>
      </c>
      <c r="F31" s="27" t="s">
        <v>16</v>
      </c>
      <c r="G31" s="28" t="s">
        <v>23</v>
      </c>
      <c r="H31" s="29">
        <v>160300</v>
      </c>
      <c r="I31" s="23">
        <v>16130.59</v>
      </c>
      <c r="J31" s="24">
        <f t="shared" si="0"/>
        <v>10.062751091703056</v>
      </c>
    </row>
    <row r="32" spans="1:10" ht="12.75">
      <c r="A32" s="19"/>
      <c r="B32" s="20" t="s">
        <v>50</v>
      </c>
      <c r="C32" s="27" t="s">
        <v>20</v>
      </c>
      <c r="D32" s="21" t="s">
        <v>51</v>
      </c>
      <c r="E32" s="27" t="s">
        <v>45</v>
      </c>
      <c r="F32" s="27" t="s">
        <v>16</v>
      </c>
      <c r="G32" s="28" t="s">
        <v>23</v>
      </c>
      <c r="H32" s="23">
        <f>H33+H35</f>
        <v>553100</v>
      </c>
      <c r="I32" s="23">
        <f>I33+I35</f>
        <v>332972.02</v>
      </c>
      <c r="J32" s="24">
        <f t="shared" si="0"/>
        <v>60.201052250949196</v>
      </c>
    </row>
    <row r="33" spans="1:10" ht="12.75">
      <c r="A33" s="19"/>
      <c r="B33" s="20" t="s">
        <v>124</v>
      </c>
      <c r="C33" s="27" t="s">
        <v>20</v>
      </c>
      <c r="D33" s="21" t="s">
        <v>122</v>
      </c>
      <c r="E33" s="27" t="s">
        <v>123</v>
      </c>
      <c r="F33" s="27" t="s">
        <v>16</v>
      </c>
      <c r="G33" s="28" t="s">
        <v>23</v>
      </c>
      <c r="H33" s="23">
        <f>H34</f>
        <v>275000</v>
      </c>
      <c r="I33" s="23">
        <f>I34</f>
        <v>93399</v>
      </c>
      <c r="J33" s="24">
        <f t="shared" si="0"/>
        <v>33.963272727272724</v>
      </c>
    </row>
    <row r="34" spans="1:10" ht="45">
      <c r="A34" s="25">
        <v>8</v>
      </c>
      <c r="B34" s="26" t="s">
        <v>126</v>
      </c>
      <c r="C34" s="27" t="s">
        <v>20</v>
      </c>
      <c r="D34" s="27" t="s">
        <v>125</v>
      </c>
      <c r="E34" s="27" t="s">
        <v>45</v>
      </c>
      <c r="F34" s="27" t="s">
        <v>16</v>
      </c>
      <c r="G34" s="28" t="s">
        <v>23</v>
      </c>
      <c r="H34" s="23">
        <v>275000</v>
      </c>
      <c r="I34" s="23">
        <v>93399</v>
      </c>
      <c r="J34" s="24">
        <f t="shared" si="0"/>
        <v>33.963272727272724</v>
      </c>
    </row>
    <row r="35" spans="1:10" ht="12.75">
      <c r="A35" s="19"/>
      <c r="B35" s="20" t="s">
        <v>127</v>
      </c>
      <c r="C35" s="27" t="s">
        <v>20</v>
      </c>
      <c r="D35" s="21" t="s">
        <v>128</v>
      </c>
      <c r="E35" s="27" t="s">
        <v>15</v>
      </c>
      <c r="F35" s="27" t="s">
        <v>16</v>
      </c>
      <c r="G35" s="28" t="s">
        <v>23</v>
      </c>
      <c r="H35" s="23">
        <f>H36</f>
        <v>278100</v>
      </c>
      <c r="I35" s="23">
        <f>I36</f>
        <v>239573.02</v>
      </c>
      <c r="J35" s="24">
        <f t="shared" si="0"/>
        <v>86.14635742538654</v>
      </c>
    </row>
    <row r="36" spans="1:10" ht="44.25" customHeight="1">
      <c r="A36" s="19"/>
      <c r="B36" s="20" t="s">
        <v>129</v>
      </c>
      <c r="C36" s="27" t="s">
        <v>20</v>
      </c>
      <c r="D36" s="21" t="s">
        <v>130</v>
      </c>
      <c r="E36" s="27" t="s">
        <v>45</v>
      </c>
      <c r="F36" s="27" t="s">
        <v>16</v>
      </c>
      <c r="G36" s="28" t="s">
        <v>23</v>
      </c>
      <c r="H36" s="23">
        <v>278100</v>
      </c>
      <c r="I36" s="23">
        <v>239573.02</v>
      </c>
      <c r="J36" s="24">
        <f t="shared" si="0"/>
        <v>86.14635742538654</v>
      </c>
    </row>
    <row r="37" spans="1:10" ht="12.75">
      <c r="A37" s="19"/>
      <c r="B37" s="20" t="s">
        <v>52</v>
      </c>
      <c r="C37" s="21" t="s">
        <v>53</v>
      </c>
      <c r="D37" s="21" t="s">
        <v>54</v>
      </c>
      <c r="E37" s="27" t="s">
        <v>22</v>
      </c>
      <c r="F37" s="27" t="s">
        <v>16</v>
      </c>
      <c r="G37" s="28" t="s">
        <v>23</v>
      </c>
      <c r="H37" s="23">
        <f aca="true" t="shared" si="2" ref="H37:I39">H38</f>
        <v>15000</v>
      </c>
      <c r="I37" s="30">
        <f t="shared" si="2"/>
        <v>1100</v>
      </c>
      <c r="J37" s="24">
        <f t="shared" si="0"/>
        <v>7.333333333333333</v>
      </c>
    </row>
    <row r="38" spans="1:10" ht="40.5" customHeight="1">
      <c r="A38" s="19"/>
      <c r="B38" s="20" t="s">
        <v>55</v>
      </c>
      <c r="C38" s="21" t="s">
        <v>53</v>
      </c>
      <c r="D38" s="21" t="s">
        <v>56</v>
      </c>
      <c r="E38" s="27" t="s">
        <v>22</v>
      </c>
      <c r="F38" s="27" t="s">
        <v>16</v>
      </c>
      <c r="G38" s="28" t="s">
        <v>23</v>
      </c>
      <c r="H38" s="23">
        <f t="shared" si="2"/>
        <v>15000</v>
      </c>
      <c r="I38" s="23">
        <f t="shared" si="2"/>
        <v>1100</v>
      </c>
      <c r="J38" s="24">
        <f t="shared" si="0"/>
        <v>7.333333333333333</v>
      </c>
    </row>
    <row r="39" spans="1:10" ht="72" customHeight="1">
      <c r="A39" s="19"/>
      <c r="B39" s="20" t="s">
        <v>57</v>
      </c>
      <c r="C39" s="21" t="s">
        <v>53</v>
      </c>
      <c r="D39" s="21" t="s">
        <v>58</v>
      </c>
      <c r="E39" s="27" t="s">
        <v>22</v>
      </c>
      <c r="F39" s="27" t="s">
        <v>16</v>
      </c>
      <c r="G39" s="28" t="s">
        <v>23</v>
      </c>
      <c r="H39" s="23">
        <f t="shared" si="2"/>
        <v>15000</v>
      </c>
      <c r="I39" s="23">
        <f t="shared" si="2"/>
        <v>1100</v>
      </c>
      <c r="J39" s="24">
        <f t="shared" si="0"/>
        <v>7.333333333333333</v>
      </c>
    </row>
    <row r="40" spans="1:10" ht="78.75">
      <c r="A40" s="25">
        <v>9</v>
      </c>
      <c r="B40" s="26" t="s">
        <v>57</v>
      </c>
      <c r="C40" s="27" t="s">
        <v>53</v>
      </c>
      <c r="D40" s="27" t="s">
        <v>58</v>
      </c>
      <c r="E40" s="27" t="s">
        <v>22</v>
      </c>
      <c r="F40" s="27" t="s">
        <v>16</v>
      </c>
      <c r="G40" s="28" t="s">
        <v>23</v>
      </c>
      <c r="H40" s="29">
        <v>15000</v>
      </c>
      <c r="I40" s="29">
        <v>1100</v>
      </c>
      <c r="J40" s="24">
        <f t="shared" si="0"/>
        <v>7.333333333333333</v>
      </c>
    </row>
    <row r="41" spans="1:10" ht="22.5">
      <c r="A41" s="25">
        <v>10</v>
      </c>
      <c r="B41" s="26" t="s">
        <v>59</v>
      </c>
      <c r="C41" s="21" t="s">
        <v>53</v>
      </c>
      <c r="D41" s="27" t="s">
        <v>60</v>
      </c>
      <c r="E41" s="27" t="s">
        <v>45</v>
      </c>
      <c r="F41" s="27" t="s">
        <v>16</v>
      </c>
      <c r="G41" s="28" t="s">
        <v>61</v>
      </c>
      <c r="H41" s="29">
        <v>20000</v>
      </c>
      <c r="I41" s="29">
        <v>0</v>
      </c>
      <c r="J41" s="72">
        <f aca="true" t="shared" si="3" ref="J41:J67">I41/H41*100</f>
        <v>0</v>
      </c>
    </row>
    <row r="42" spans="1:10" ht="12.75">
      <c r="A42" s="34"/>
      <c r="B42" s="20" t="s">
        <v>62</v>
      </c>
      <c r="C42" s="35" t="s">
        <v>53</v>
      </c>
      <c r="D42" s="36" t="s">
        <v>63</v>
      </c>
      <c r="E42" s="36" t="s">
        <v>15</v>
      </c>
      <c r="F42" s="36" t="s">
        <v>16</v>
      </c>
      <c r="G42" s="37" t="s">
        <v>13</v>
      </c>
      <c r="H42" s="23">
        <f>H43</f>
        <v>5243206</v>
      </c>
      <c r="I42" s="23">
        <f>I43</f>
        <v>921298.66</v>
      </c>
      <c r="J42" s="24">
        <f t="shared" si="3"/>
        <v>17.571284820775688</v>
      </c>
    </row>
    <row r="43" spans="1:10" ht="32.25" customHeight="1">
      <c r="A43" s="34"/>
      <c r="B43" s="20" t="s">
        <v>64</v>
      </c>
      <c r="C43" s="35" t="s">
        <v>53</v>
      </c>
      <c r="D43" s="36" t="s">
        <v>65</v>
      </c>
      <c r="E43" s="36" t="s">
        <v>15</v>
      </c>
      <c r="F43" s="36" t="s">
        <v>16</v>
      </c>
      <c r="G43" s="37" t="s">
        <v>13</v>
      </c>
      <c r="H43" s="23">
        <f>H44</f>
        <v>5243206</v>
      </c>
      <c r="I43" s="23">
        <f>I44</f>
        <v>921298.66</v>
      </c>
      <c r="J43" s="24">
        <f t="shared" si="3"/>
        <v>17.571284820775688</v>
      </c>
    </row>
    <row r="44" spans="1:10" s="38" customFormat="1" ht="21.75" customHeight="1">
      <c r="A44" s="34"/>
      <c r="B44" s="20" t="s">
        <v>66</v>
      </c>
      <c r="C44" s="35" t="s">
        <v>53</v>
      </c>
      <c r="D44" s="36" t="s">
        <v>67</v>
      </c>
      <c r="E44" s="36" t="s">
        <v>15</v>
      </c>
      <c r="F44" s="36" t="s">
        <v>16</v>
      </c>
      <c r="G44" s="37" t="s">
        <v>68</v>
      </c>
      <c r="H44" s="23">
        <f>H45+H68+H71+H72+H73+H74+H75+H76</f>
        <v>5243206</v>
      </c>
      <c r="I44" s="23">
        <f>I45+I68+I71+I72+I73+I74+I75+I76+I77</f>
        <v>921298.66</v>
      </c>
      <c r="J44" s="24">
        <f t="shared" si="3"/>
        <v>17.571284820775688</v>
      </c>
    </row>
    <row r="45" spans="1:10" ht="21">
      <c r="A45" s="34"/>
      <c r="B45" s="20" t="s">
        <v>69</v>
      </c>
      <c r="C45" s="35" t="s">
        <v>53</v>
      </c>
      <c r="D45" s="36" t="s">
        <v>70</v>
      </c>
      <c r="E45" s="36" t="s">
        <v>15</v>
      </c>
      <c r="F45" s="36" t="s">
        <v>16</v>
      </c>
      <c r="G45" s="37" t="s">
        <v>68</v>
      </c>
      <c r="H45" s="23">
        <f>H46+H48</f>
        <v>1818600</v>
      </c>
      <c r="I45" s="23">
        <f>I46+I48</f>
        <v>434649</v>
      </c>
      <c r="J45" s="24">
        <f t="shared" si="3"/>
        <v>23.900197954470475</v>
      </c>
    </row>
    <row r="46" spans="1:10" s="38" customFormat="1" ht="22.5" customHeight="1">
      <c r="A46" s="34"/>
      <c r="B46" s="20" t="s">
        <v>71</v>
      </c>
      <c r="C46" s="35" t="s">
        <v>53</v>
      </c>
      <c r="D46" s="36" t="s">
        <v>70</v>
      </c>
      <c r="E46" s="36" t="s">
        <v>45</v>
      </c>
      <c r="F46" s="36" t="s">
        <v>72</v>
      </c>
      <c r="G46" s="37" t="s">
        <v>68</v>
      </c>
      <c r="H46" s="23">
        <f>H47</f>
        <v>1168600</v>
      </c>
      <c r="I46" s="23">
        <f>I47</f>
        <v>321000</v>
      </c>
      <c r="J46" s="24">
        <f t="shared" si="3"/>
        <v>27.46876604483998</v>
      </c>
    </row>
    <row r="47" spans="1:10" s="38" customFormat="1" ht="22.5">
      <c r="A47" s="39">
        <v>11</v>
      </c>
      <c r="B47" s="26" t="s">
        <v>69</v>
      </c>
      <c r="C47" s="35" t="s">
        <v>53</v>
      </c>
      <c r="D47" s="35" t="s">
        <v>70</v>
      </c>
      <c r="E47" s="35" t="s">
        <v>45</v>
      </c>
      <c r="F47" s="35" t="s">
        <v>72</v>
      </c>
      <c r="G47" s="40" t="s">
        <v>68</v>
      </c>
      <c r="H47" s="29">
        <v>1168600</v>
      </c>
      <c r="I47" s="29">
        <v>321000</v>
      </c>
      <c r="J47" s="24">
        <f t="shared" si="3"/>
        <v>27.46876604483998</v>
      </c>
    </row>
    <row r="48" spans="1:10" s="38" customFormat="1" ht="31.5">
      <c r="A48" s="19"/>
      <c r="B48" s="20" t="s">
        <v>73</v>
      </c>
      <c r="C48" s="35" t="s">
        <v>53</v>
      </c>
      <c r="D48" s="21" t="s">
        <v>70</v>
      </c>
      <c r="E48" s="21" t="s">
        <v>45</v>
      </c>
      <c r="F48" s="21" t="s">
        <v>74</v>
      </c>
      <c r="G48" s="22" t="s">
        <v>68</v>
      </c>
      <c r="H48" s="23">
        <f>H49</f>
        <v>650000</v>
      </c>
      <c r="I48" s="23">
        <f>I49</f>
        <v>113649</v>
      </c>
      <c r="J48" s="24">
        <f t="shared" si="3"/>
        <v>17.484461538461538</v>
      </c>
    </row>
    <row r="49" spans="1:10" s="38" customFormat="1" ht="22.5">
      <c r="A49" s="39">
        <v>12</v>
      </c>
      <c r="B49" s="26" t="s">
        <v>69</v>
      </c>
      <c r="C49" s="35" t="s">
        <v>53</v>
      </c>
      <c r="D49" s="35" t="s">
        <v>70</v>
      </c>
      <c r="E49" s="35" t="s">
        <v>45</v>
      </c>
      <c r="F49" s="35" t="s">
        <v>74</v>
      </c>
      <c r="G49" s="40" t="s">
        <v>68</v>
      </c>
      <c r="H49" s="29">
        <v>650000</v>
      </c>
      <c r="I49" s="32">
        <v>113649</v>
      </c>
      <c r="J49" s="24">
        <f t="shared" si="3"/>
        <v>17.484461538461538</v>
      </c>
    </row>
    <row r="50" spans="1:10" s="38" customFormat="1" ht="12.75" customHeight="1" hidden="1">
      <c r="A50" s="41"/>
      <c r="B50" s="20" t="s">
        <v>75</v>
      </c>
      <c r="C50" s="35" t="s">
        <v>53</v>
      </c>
      <c r="D50" s="42" t="s">
        <v>76</v>
      </c>
      <c r="E50" s="35" t="s">
        <v>45</v>
      </c>
      <c r="F50" s="35" t="s">
        <v>16</v>
      </c>
      <c r="G50" s="40" t="s">
        <v>68</v>
      </c>
      <c r="H50" s="43">
        <f>H51</f>
        <v>241419</v>
      </c>
      <c r="I50" s="44"/>
      <c r="J50" s="24">
        <f t="shared" si="3"/>
        <v>0</v>
      </c>
    </row>
    <row r="51" spans="1:10" s="38" customFormat="1" ht="12.75" customHeight="1" hidden="1">
      <c r="A51" s="41"/>
      <c r="B51" s="20" t="s">
        <v>77</v>
      </c>
      <c r="C51" s="35" t="s">
        <v>53</v>
      </c>
      <c r="D51" s="42" t="s">
        <v>78</v>
      </c>
      <c r="E51" s="35" t="s">
        <v>45</v>
      </c>
      <c r="F51" s="35" t="s">
        <v>16</v>
      </c>
      <c r="G51" s="40" t="s">
        <v>68</v>
      </c>
      <c r="H51" s="43">
        <f>H52</f>
        <v>241419</v>
      </c>
      <c r="I51" s="45"/>
      <c r="J51" s="24">
        <f t="shared" si="3"/>
        <v>0</v>
      </c>
    </row>
    <row r="52" spans="1:10" s="38" customFormat="1" ht="45" hidden="1">
      <c r="A52" s="39">
        <v>16</v>
      </c>
      <c r="B52" s="26" t="s">
        <v>77</v>
      </c>
      <c r="C52" s="35" t="s">
        <v>53</v>
      </c>
      <c r="D52" s="35" t="s">
        <v>78</v>
      </c>
      <c r="E52" s="35" t="s">
        <v>45</v>
      </c>
      <c r="F52" s="35" t="s">
        <v>16</v>
      </c>
      <c r="G52" s="40" t="s">
        <v>68</v>
      </c>
      <c r="H52" s="46">
        <v>241419</v>
      </c>
      <c r="I52" s="47"/>
      <c r="J52" s="24">
        <f t="shared" si="3"/>
        <v>0</v>
      </c>
    </row>
    <row r="53" spans="1:10" s="38" customFormat="1" ht="84" hidden="1">
      <c r="A53" s="41"/>
      <c r="B53" s="48" t="s">
        <v>79</v>
      </c>
      <c r="C53" s="42"/>
      <c r="D53" s="42" t="s">
        <v>80</v>
      </c>
      <c r="E53" s="42"/>
      <c r="F53" s="42"/>
      <c r="G53" s="49"/>
      <c r="H53" s="43"/>
      <c r="I53" s="44"/>
      <c r="J53" s="24" t="e">
        <f t="shared" si="3"/>
        <v>#DIV/0!</v>
      </c>
    </row>
    <row r="54" spans="1:10" s="38" customFormat="1" ht="90" hidden="1">
      <c r="A54" s="39">
        <v>15</v>
      </c>
      <c r="B54" s="50" t="s">
        <v>79</v>
      </c>
      <c r="C54" s="35" t="s">
        <v>53</v>
      </c>
      <c r="D54" s="35" t="s">
        <v>80</v>
      </c>
      <c r="E54" s="35" t="s">
        <v>45</v>
      </c>
      <c r="F54" s="35" t="s">
        <v>16</v>
      </c>
      <c r="G54" s="40" t="s">
        <v>68</v>
      </c>
      <c r="H54" s="46"/>
      <c r="I54" s="44"/>
      <c r="J54" s="24" t="e">
        <f t="shared" si="3"/>
        <v>#DIV/0!</v>
      </c>
    </row>
    <row r="55" spans="1:10" s="38" customFormat="1" ht="67.5" hidden="1">
      <c r="A55" s="39">
        <v>16</v>
      </c>
      <c r="B55" s="51" t="s">
        <v>81</v>
      </c>
      <c r="C55" s="35" t="s">
        <v>53</v>
      </c>
      <c r="D55" s="35" t="s">
        <v>82</v>
      </c>
      <c r="E55" s="35" t="s">
        <v>45</v>
      </c>
      <c r="F55" s="35" t="s">
        <v>83</v>
      </c>
      <c r="G55" s="40" t="s">
        <v>68</v>
      </c>
      <c r="H55" s="52"/>
      <c r="I55" s="44"/>
      <c r="J55" s="24" t="e">
        <f t="shared" si="3"/>
        <v>#DIV/0!</v>
      </c>
    </row>
    <row r="56" spans="1:10" s="38" customFormat="1" ht="12.75" hidden="1">
      <c r="A56" s="41"/>
      <c r="B56" s="48" t="s">
        <v>84</v>
      </c>
      <c r="C56" s="42"/>
      <c r="D56" s="42" t="s">
        <v>85</v>
      </c>
      <c r="E56" s="42"/>
      <c r="F56" s="42"/>
      <c r="G56" s="49"/>
      <c r="H56" s="43"/>
      <c r="I56" s="45"/>
      <c r="J56" s="24" t="e">
        <f t="shared" si="3"/>
        <v>#DIV/0!</v>
      </c>
    </row>
    <row r="57" spans="1:10" s="38" customFormat="1" ht="63" hidden="1">
      <c r="A57" s="41"/>
      <c r="B57" s="48" t="s">
        <v>86</v>
      </c>
      <c r="C57" s="42"/>
      <c r="D57" s="42" t="s">
        <v>87</v>
      </c>
      <c r="E57" s="42"/>
      <c r="F57" s="42"/>
      <c r="G57" s="49"/>
      <c r="H57" s="43"/>
      <c r="I57" s="45"/>
      <c r="J57" s="24" t="e">
        <f t="shared" si="3"/>
        <v>#DIV/0!</v>
      </c>
    </row>
    <row r="58" spans="1:10" s="38" customFormat="1" ht="73.5" hidden="1">
      <c r="A58" s="41"/>
      <c r="B58" s="48" t="s">
        <v>88</v>
      </c>
      <c r="C58" s="42"/>
      <c r="D58" s="42" t="s">
        <v>87</v>
      </c>
      <c r="E58" s="42"/>
      <c r="F58" s="42" t="s">
        <v>89</v>
      </c>
      <c r="G58" s="49"/>
      <c r="H58" s="43"/>
      <c r="I58" s="45"/>
      <c r="J58" s="24" t="e">
        <f t="shared" si="3"/>
        <v>#DIV/0!</v>
      </c>
    </row>
    <row r="59" spans="1:10" s="38" customFormat="1" ht="12.75" customHeight="1" hidden="1">
      <c r="A59" s="39">
        <v>17</v>
      </c>
      <c r="B59" s="50" t="s">
        <v>86</v>
      </c>
      <c r="C59" s="35" t="s">
        <v>53</v>
      </c>
      <c r="D59" s="35" t="s">
        <v>87</v>
      </c>
      <c r="E59" s="35" t="s">
        <v>45</v>
      </c>
      <c r="F59" s="35" t="s">
        <v>89</v>
      </c>
      <c r="G59" s="40" t="s">
        <v>68</v>
      </c>
      <c r="H59" s="46"/>
      <c r="I59" s="45"/>
      <c r="J59" s="24" t="e">
        <f t="shared" si="3"/>
        <v>#DIV/0!</v>
      </c>
    </row>
    <row r="60" spans="1:10" s="38" customFormat="1" ht="78.75" hidden="1">
      <c r="A60" s="39">
        <v>18</v>
      </c>
      <c r="B60" s="50" t="s">
        <v>90</v>
      </c>
      <c r="C60" s="35" t="s">
        <v>53</v>
      </c>
      <c r="D60" s="35" t="s">
        <v>91</v>
      </c>
      <c r="E60" s="35" t="s">
        <v>45</v>
      </c>
      <c r="F60" s="35" t="s">
        <v>92</v>
      </c>
      <c r="G60" s="40" t="s">
        <v>68</v>
      </c>
      <c r="H60" s="46"/>
      <c r="I60" s="45"/>
      <c r="J60" s="24" t="e">
        <f t="shared" si="3"/>
        <v>#DIV/0!</v>
      </c>
    </row>
    <row r="61" spans="1:10" s="38" customFormat="1" ht="67.5" hidden="1">
      <c r="A61" s="39">
        <v>19</v>
      </c>
      <c r="B61" s="50" t="s">
        <v>93</v>
      </c>
      <c r="C61" s="35" t="s">
        <v>53</v>
      </c>
      <c r="D61" s="35" t="s">
        <v>91</v>
      </c>
      <c r="E61" s="35" t="s">
        <v>45</v>
      </c>
      <c r="F61" s="35" t="s">
        <v>94</v>
      </c>
      <c r="G61" s="40" t="s">
        <v>68</v>
      </c>
      <c r="H61" s="46"/>
      <c r="I61" s="45"/>
      <c r="J61" s="24" t="e">
        <f t="shared" si="3"/>
        <v>#DIV/0!</v>
      </c>
    </row>
    <row r="62" spans="1:10" s="38" customFormat="1" ht="33.75" hidden="1">
      <c r="A62" s="39">
        <v>22</v>
      </c>
      <c r="B62" s="50" t="s">
        <v>95</v>
      </c>
      <c r="C62" s="35" t="s">
        <v>53</v>
      </c>
      <c r="D62" s="35" t="s">
        <v>91</v>
      </c>
      <c r="E62" s="35" t="s">
        <v>45</v>
      </c>
      <c r="F62" s="35" t="s">
        <v>96</v>
      </c>
      <c r="G62" s="40" t="s">
        <v>68</v>
      </c>
      <c r="H62" s="43"/>
      <c r="I62" s="45"/>
      <c r="J62" s="24" t="e">
        <f t="shared" si="3"/>
        <v>#DIV/0!</v>
      </c>
    </row>
    <row r="63" spans="1:10" s="38" customFormat="1" ht="63" hidden="1">
      <c r="A63" s="39"/>
      <c r="B63" s="48" t="s">
        <v>97</v>
      </c>
      <c r="C63" s="42" t="s">
        <v>53</v>
      </c>
      <c r="D63" s="42" t="s">
        <v>98</v>
      </c>
      <c r="E63" s="42" t="s">
        <v>45</v>
      </c>
      <c r="F63" s="42" t="s">
        <v>16</v>
      </c>
      <c r="G63" s="49" t="s">
        <v>68</v>
      </c>
      <c r="H63" s="43"/>
      <c r="I63" s="43"/>
      <c r="J63" s="24" t="e">
        <f t="shared" si="3"/>
        <v>#DIV/0!</v>
      </c>
    </row>
    <row r="64" spans="1:10" s="38" customFormat="1" ht="21" hidden="1">
      <c r="A64" s="39"/>
      <c r="B64" s="48" t="s">
        <v>99</v>
      </c>
      <c r="C64" s="42"/>
      <c r="D64" s="42" t="s">
        <v>100</v>
      </c>
      <c r="E64" s="42"/>
      <c r="F64" s="42"/>
      <c r="G64" s="49"/>
      <c r="H64" s="43"/>
      <c r="I64" s="43"/>
      <c r="J64" s="24" t="e">
        <f t="shared" si="3"/>
        <v>#DIV/0!</v>
      </c>
    </row>
    <row r="65" spans="1:10" s="38" customFormat="1" ht="22.5" hidden="1">
      <c r="A65" s="39">
        <v>23</v>
      </c>
      <c r="B65" s="50" t="s">
        <v>99</v>
      </c>
      <c r="C65" s="35" t="s">
        <v>53</v>
      </c>
      <c r="D65" s="35" t="s">
        <v>100</v>
      </c>
      <c r="E65" s="35" t="s">
        <v>45</v>
      </c>
      <c r="F65" s="35" t="s">
        <v>16</v>
      </c>
      <c r="G65" s="40" t="s">
        <v>61</v>
      </c>
      <c r="H65" s="46"/>
      <c r="I65" s="43"/>
      <c r="J65" s="24" t="e">
        <f t="shared" si="3"/>
        <v>#DIV/0!</v>
      </c>
    </row>
    <row r="66" spans="1:10" s="38" customFormat="1" ht="42" hidden="1">
      <c r="A66" s="41"/>
      <c r="B66" s="48" t="s">
        <v>101</v>
      </c>
      <c r="C66" s="42"/>
      <c r="D66" s="42" t="s">
        <v>102</v>
      </c>
      <c r="E66" s="42"/>
      <c r="F66" s="42"/>
      <c r="G66" s="49"/>
      <c r="H66" s="43">
        <f>H70</f>
        <v>11000</v>
      </c>
      <c r="I66" s="43"/>
      <c r="J66" s="24">
        <f t="shared" si="3"/>
        <v>0</v>
      </c>
    </row>
    <row r="67" spans="1:10" s="38" customFormat="1" ht="21" hidden="1">
      <c r="A67" s="41"/>
      <c r="B67" s="48" t="s">
        <v>103</v>
      </c>
      <c r="C67" s="42"/>
      <c r="D67" s="42" t="s">
        <v>104</v>
      </c>
      <c r="E67" s="42"/>
      <c r="F67" s="42"/>
      <c r="G67" s="49"/>
      <c r="H67" s="43">
        <f>H70</f>
        <v>11000</v>
      </c>
      <c r="I67" s="45"/>
      <c r="J67" s="24">
        <f t="shared" si="3"/>
        <v>0</v>
      </c>
    </row>
    <row r="68" spans="1:10" s="55" customFormat="1" ht="45">
      <c r="A68" s="53">
        <v>13</v>
      </c>
      <c r="B68" s="26" t="s">
        <v>105</v>
      </c>
      <c r="C68" s="54" t="s">
        <v>53</v>
      </c>
      <c r="D68" s="54" t="s">
        <v>78</v>
      </c>
      <c r="E68" s="54" t="s">
        <v>45</v>
      </c>
      <c r="F68" s="54" t="s">
        <v>16</v>
      </c>
      <c r="G68" s="73" t="s">
        <v>68</v>
      </c>
      <c r="H68" s="29">
        <v>251200</v>
      </c>
      <c r="I68" s="75">
        <v>63570</v>
      </c>
      <c r="J68" s="72">
        <f aca="true" t="shared" si="4" ref="J68:J79">I68/H68*100</f>
        <v>25.30652866242038</v>
      </c>
    </row>
    <row r="69" spans="1:10" s="38" customFormat="1" ht="33.75" hidden="1">
      <c r="A69" s="39"/>
      <c r="B69" s="50" t="s">
        <v>106</v>
      </c>
      <c r="C69" s="35"/>
      <c r="D69" s="35" t="s">
        <v>107</v>
      </c>
      <c r="E69" s="35"/>
      <c r="F69" s="35"/>
      <c r="G69" s="40"/>
      <c r="H69" s="46">
        <f>H70</f>
        <v>11000</v>
      </c>
      <c r="I69" s="56">
        <v>5959</v>
      </c>
      <c r="J69" s="72">
        <f t="shared" si="4"/>
        <v>54.17272727272727</v>
      </c>
    </row>
    <row r="70" spans="1:10" s="38" customFormat="1" ht="33.75" hidden="1">
      <c r="A70" s="39">
        <v>24</v>
      </c>
      <c r="B70" s="50" t="s">
        <v>106</v>
      </c>
      <c r="C70" s="35" t="s">
        <v>53</v>
      </c>
      <c r="D70" s="35" t="s">
        <v>107</v>
      </c>
      <c r="E70" s="35" t="s">
        <v>45</v>
      </c>
      <c r="F70" s="35" t="s">
        <v>16</v>
      </c>
      <c r="G70" s="40" t="s">
        <v>108</v>
      </c>
      <c r="H70" s="46">
        <v>11000</v>
      </c>
      <c r="I70" s="57">
        <v>119180</v>
      </c>
      <c r="J70" s="72">
        <f t="shared" si="4"/>
        <v>1083.4545454545455</v>
      </c>
    </row>
    <row r="71" spans="1:10" s="38" customFormat="1" ht="12.75" customHeight="1">
      <c r="A71" s="39">
        <v>14</v>
      </c>
      <c r="B71" s="76" t="s">
        <v>131</v>
      </c>
      <c r="C71" s="35" t="s">
        <v>53</v>
      </c>
      <c r="D71" s="35" t="s">
        <v>91</v>
      </c>
      <c r="E71" s="35" t="s">
        <v>45</v>
      </c>
      <c r="F71" s="35" t="s">
        <v>109</v>
      </c>
      <c r="G71" s="40" t="s">
        <v>68</v>
      </c>
      <c r="H71" s="77">
        <v>211700</v>
      </c>
      <c r="I71" s="58"/>
      <c r="J71" s="72">
        <f t="shared" si="4"/>
        <v>0</v>
      </c>
    </row>
    <row r="72" spans="1:10" s="55" customFormat="1" ht="34.5" customHeight="1">
      <c r="A72" s="53">
        <v>15</v>
      </c>
      <c r="B72" s="26" t="s">
        <v>110</v>
      </c>
      <c r="C72" s="54" t="s">
        <v>53</v>
      </c>
      <c r="D72" s="54" t="s">
        <v>91</v>
      </c>
      <c r="E72" s="54" t="s">
        <v>45</v>
      </c>
      <c r="F72" s="54" t="s">
        <v>111</v>
      </c>
      <c r="G72" s="73" t="s">
        <v>68</v>
      </c>
      <c r="H72" s="29">
        <v>6126</v>
      </c>
      <c r="I72" s="59"/>
      <c r="J72" s="72">
        <f t="shared" si="4"/>
        <v>0</v>
      </c>
    </row>
    <row r="73" spans="1:10" s="38" customFormat="1" ht="12.75" customHeight="1">
      <c r="A73" s="39">
        <v>16</v>
      </c>
      <c r="B73" s="26" t="s">
        <v>112</v>
      </c>
      <c r="C73" s="54" t="s">
        <v>53</v>
      </c>
      <c r="D73" s="54" t="s">
        <v>91</v>
      </c>
      <c r="E73" s="54" t="s">
        <v>45</v>
      </c>
      <c r="F73" s="54" t="s">
        <v>113</v>
      </c>
      <c r="G73" s="73" t="s">
        <v>68</v>
      </c>
      <c r="H73" s="29">
        <v>128000</v>
      </c>
      <c r="I73" s="29"/>
      <c r="J73" s="72">
        <f t="shared" si="4"/>
        <v>0</v>
      </c>
    </row>
    <row r="74" spans="1:10" s="38" customFormat="1" ht="34.5" customHeight="1">
      <c r="A74" s="39">
        <v>17</v>
      </c>
      <c r="B74" s="26" t="s">
        <v>132</v>
      </c>
      <c r="C74" s="54" t="s">
        <v>53</v>
      </c>
      <c r="D74" s="54" t="s">
        <v>91</v>
      </c>
      <c r="E74" s="54" t="s">
        <v>45</v>
      </c>
      <c r="F74" s="54" t="s">
        <v>133</v>
      </c>
      <c r="G74" s="73" t="s">
        <v>68</v>
      </c>
      <c r="H74" s="29">
        <v>970080</v>
      </c>
      <c r="I74" s="32"/>
      <c r="J74" s="72">
        <f t="shared" si="4"/>
        <v>0</v>
      </c>
    </row>
    <row r="75" spans="1:10" s="38" customFormat="1" ht="34.5" customHeight="1">
      <c r="A75" s="39">
        <v>18</v>
      </c>
      <c r="B75" s="26" t="s">
        <v>114</v>
      </c>
      <c r="C75" s="54" t="s">
        <v>53</v>
      </c>
      <c r="D75" s="54" t="s">
        <v>91</v>
      </c>
      <c r="E75" s="54" t="s">
        <v>45</v>
      </c>
      <c r="F75" s="54" t="s">
        <v>115</v>
      </c>
      <c r="G75" s="73" t="s">
        <v>68</v>
      </c>
      <c r="H75" s="29">
        <v>1287800</v>
      </c>
      <c r="I75" s="32"/>
      <c r="J75" s="72">
        <f t="shared" si="4"/>
        <v>0</v>
      </c>
    </row>
    <row r="76" spans="1:10" s="38" customFormat="1" ht="34.5" customHeight="1">
      <c r="A76" s="39">
        <v>19</v>
      </c>
      <c r="B76" s="26" t="s">
        <v>116</v>
      </c>
      <c r="C76" s="54" t="s">
        <v>53</v>
      </c>
      <c r="D76" s="54" t="s">
        <v>91</v>
      </c>
      <c r="E76" s="54" t="s">
        <v>45</v>
      </c>
      <c r="F76" s="54" t="s">
        <v>117</v>
      </c>
      <c r="G76" s="73" t="s">
        <v>68</v>
      </c>
      <c r="H76" s="29">
        <v>569700</v>
      </c>
      <c r="I76" s="32">
        <v>423079</v>
      </c>
      <c r="J76" s="72">
        <f t="shared" si="4"/>
        <v>74.2634720028085</v>
      </c>
    </row>
    <row r="77" spans="1:10" s="38" customFormat="1" ht="54.75" customHeight="1">
      <c r="A77" s="39"/>
      <c r="B77" s="20" t="s">
        <v>134</v>
      </c>
      <c r="C77" s="36" t="s">
        <v>53</v>
      </c>
      <c r="D77" s="36" t="s">
        <v>135</v>
      </c>
      <c r="E77" s="36" t="s">
        <v>15</v>
      </c>
      <c r="F77" s="36" t="s">
        <v>16</v>
      </c>
      <c r="G77" s="37" t="s">
        <v>68</v>
      </c>
      <c r="H77" s="23"/>
      <c r="I77" s="33">
        <f>I78</f>
        <v>0.66</v>
      </c>
      <c r="J77" s="74"/>
    </row>
    <row r="78" spans="1:10" s="38" customFormat="1" ht="60" customHeight="1">
      <c r="A78" s="39">
        <v>20</v>
      </c>
      <c r="B78" s="26" t="s">
        <v>136</v>
      </c>
      <c r="C78" s="54" t="s">
        <v>53</v>
      </c>
      <c r="D78" s="54" t="s">
        <v>137</v>
      </c>
      <c r="E78" s="54" t="s">
        <v>45</v>
      </c>
      <c r="F78" s="54" t="s">
        <v>16</v>
      </c>
      <c r="G78" s="73" t="s">
        <v>68</v>
      </c>
      <c r="H78" s="29"/>
      <c r="I78" s="32">
        <v>0.66</v>
      </c>
      <c r="J78" s="24"/>
    </row>
    <row r="79" spans="1:10" ht="12.75">
      <c r="A79" s="53"/>
      <c r="B79" s="60" t="s">
        <v>118</v>
      </c>
      <c r="C79" s="54"/>
      <c r="D79" s="54"/>
      <c r="E79" s="54"/>
      <c r="F79" s="54"/>
      <c r="G79" s="54"/>
      <c r="H79" s="23">
        <f>H42+H15</f>
        <v>7500106</v>
      </c>
      <c r="I79" s="23">
        <f>I42+I15</f>
        <v>1480897.3</v>
      </c>
      <c r="J79" s="24">
        <f t="shared" si="4"/>
        <v>19.745018270408448</v>
      </c>
    </row>
    <row r="80" spans="1:16" ht="15.75" hidden="1">
      <c r="A80" s="61"/>
      <c r="B80" s="62"/>
      <c r="C80" s="63"/>
      <c r="D80" s="64"/>
      <c r="E80" s="64"/>
      <c r="F80" s="64"/>
      <c r="G80" s="64"/>
      <c r="H80" s="65"/>
      <c r="I80" s="66"/>
      <c r="J80" s="67"/>
      <c r="K80" s="68">
        <f aca="true" t="shared" si="5" ref="K80:P80">SUM(K20:K67)</f>
        <v>0</v>
      </c>
      <c r="L80" s="68">
        <f t="shared" si="5"/>
        <v>0</v>
      </c>
      <c r="M80" s="68">
        <f t="shared" si="5"/>
        <v>0</v>
      </c>
      <c r="N80" s="68">
        <f t="shared" si="5"/>
        <v>0</v>
      </c>
      <c r="O80" s="68">
        <f t="shared" si="5"/>
        <v>0</v>
      </c>
      <c r="P80" s="68">
        <f t="shared" si="5"/>
        <v>0</v>
      </c>
    </row>
    <row r="83" ht="12.75">
      <c r="B83" s="69"/>
    </row>
    <row r="84" ht="15" customHeight="1">
      <c r="B84" s="69"/>
    </row>
    <row r="85" ht="15" customHeight="1">
      <c r="B85" s="70"/>
    </row>
    <row r="86" ht="15" customHeight="1">
      <c r="B86" s="70"/>
    </row>
    <row r="87" ht="15" customHeight="1">
      <c r="B87" s="71"/>
    </row>
  </sheetData>
  <sheetProtection selectLockedCells="1" selectUnlockedCells="1"/>
  <mergeCells count="17">
    <mergeCell ref="E2:J2"/>
    <mergeCell ref="I3:J3"/>
    <mergeCell ref="E5:J5"/>
    <mergeCell ref="I6:J6"/>
    <mergeCell ref="A7:J8"/>
    <mergeCell ref="A10:A13"/>
    <mergeCell ref="B10:G10"/>
    <mergeCell ref="H10:H13"/>
    <mergeCell ref="I10:I13"/>
    <mergeCell ref="J10:J13"/>
    <mergeCell ref="B11:B13"/>
    <mergeCell ref="C11:G11"/>
    <mergeCell ref="C12:C13"/>
    <mergeCell ref="D12:D13"/>
    <mergeCell ref="E12:E13"/>
    <mergeCell ref="F12:F13"/>
    <mergeCell ref="G12:G13"/>
  </mergeCells>
  <printOptions/>
  <pageMargins left="0.19652777777777777" right="0.02013888888888889" top="0.43333333333333335" bottom="0.39375" header="0.5118055555555555" footer="0.15763888888888888"/>
  <pageSetup horizontalDpi="300" verticalDpi="300" orientation="portrait" paperSize="9" r:id="rId1"/>
  <headerFooter alignWithMargins="0">
    <oddFooter>&amp;R&amp;"Arial Cyr,Обычный"&amp;P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2015-04-27T05:41:21Z</cp:lastPrinted>
  <dcterms:modified xsi:type="dcterms:W3CDTF">2015-04-27T05:42:09Z</dcterms:modified>
  <cp:category/>
  <cp:version/>
  <cp:contentType/>
  <cp:contentStatus/>
</cp:coreProperties>
</file>