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8" sheetId="1" r:id="rId1"/>
  </sheets>
  <definedNames>
    <definedName name="Excel_BuiltIn_Print_Titles_1">#REF!</definedName>
    <definedName name="_xlnm.Print_Titles" localSheetId="0">'прилож 8'!$14:$15</definedName>
  </definedNames>
  <calcPr fullCalcOnLoad="1"/>
</workbook>
</file>

<file path=xl/sharedStrings.xml><?xml version="1.0" encoding="utf-8"?>
<sst xmlns="http://schemas.openxmlformats.org/spreadsheetml/2006/main" count="1035" uniqueCount="186">
  <si>
    <t>Приложение 8</t>
  </si>
  <si>
    <t>Приложение 6</t>
  </si>
  <si>
    <t>к Решению Совета депутатов Тарутинского сельсовета</t>
  </si>
  <si>
    <t xml:space="preserve">               от 00.00.0000 № 00</t>
  </si>
  <si>
    <t>Распределение бюджетных ассигнований по целевым статьям (муниципальных программам Тарутинского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бюджетаТарутинского сельсовета на 2016 год</t>
  </si>
  <si>
    <t>рублей</t>
  </si>
  <si>
    <t>(руб.)</t>
  </si>
  <si>
    <t>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</si>
  <si>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</si>
  <si>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</si>
  <si>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</si>
  <si>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Сумма на 2016 год</t>
  </si>
  <si>
    <t>Сумма на 2012 год</t>
  </si>
  <si>
    <t>Сумма на 2013 год</t>
  </si>
  <si>
    <t>1</t>
  </si>
  <si>
    <t>2</t>
  </si>
  <si>
    <t>3</t>
  </si>
  <si>
    <t>4</t>
  </si>
  <si>
    <t>5</t>
  </si>
  <si>
    <t>7</t>
  </si>
  <si>
    <t>8</t>
  </si>
  <si>
    <t>Муниципальная программа "Содействие развитию органов местного самоуправления, реализация полномочий администрации Тарутинского сельсовета"</t>
  </si>
  <si>
    <t>01</t>
  </si>
  <si>
    <t>000</t>
  </si>
  <si>
    <t>00000</t>
  </si>
  <si>
    <t>Отдельные мероприятие муниципальной программы "Содействие развитию органов местного самоуправления, реализация полномочий администрации Тарутинского сельсовета"</t>
  </si>
  <si>
    <t>900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</si>
  <si>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сельсовета"</t>
  </si>
  <si>
    <t>90280</t>
  </si>
  <si>
    <t>Межбюджетные трансферты</t>
  </si>
  <si>
    <t>500</t>
  </si>
  <si>
    <t>Иные межбюджетные трансферты</t>
  </si>
  <si>
    <t>540</t>
  </si>
  <si>
    <t>Социальная политика</t>
  </si>
  <si>
    <t>1000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</si>
  <si>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</si>
  <si>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</si>
  <si>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</si>
  <si>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</si>
  <si>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Доплаты к пенсиям муниципальных служащих в рамках отдельных мероприятий муниципальной программы «Содействие развитию органов местного самоуправления, реализация полномочий администрации Тарутинского сельсовета"</t>
  </si>
  <si>
    <t>91000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</si>
  <si>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</si>
  <si>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</si>
  <si>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</si>
  <si>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</si>
  <si>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Пенсионное обеспечение</t>
  </si>
  <si>
    <t>1001</t>
  </si>
  <si>
    <t>Межбюджетные трансферты на осуществление полномочий поселений, связанных с размещением нормативно-правовой базы поселений в средствах массовой информации,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сельсовета"</t>
  </si>
  <si>
    <t>91380</t>
  </si>
  <si>
    <t>Другие общегосударственные вопросы</t>
  </si>
  <si>
    <t>0113</t>
  </si>
  <si>
    <t>Национальная экономика</t>
  </si>
  <si>
    <t>0400</t>
  </si>
  <si>
    <t>Водное хозяйство</t>
  </si>
  <si>
    <t>0406</t>
  </si>
  <si>
    <t>Муниципальная программа «Защита населения и территории Тарутинского сельсовета от чрезвычайных ситуаций природного и техногенного характера»</t>
  </si>
  <si>
    <t>02</t>
  </si>
  <si>
    <t>Муниципальная программа "Защита населения и территории Тарутинского сельсовета от чрезвычайных ситуаций природного и техногенного характера"</t>
  </si>
  <si>
    <t>0</t>
  </si>
  <si>
    <t>0000</t>
  </si>
  <si>
    <t xml:space="preserve">Подпрограмма "Обеспечение первичных мер пожарной безопасности на территории Тарутинского сельсовета"  в рамках 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</si>
  <si>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>200</t>
  </si>
  <si>
    <t>93110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</si>
  <si>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</si>
  <si>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</si>
  <si>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</si>
  <si>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</si>
  <si>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</si>
  <si>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</si>
  <si>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</si>
  <si>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</si>
  <si>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Закупка товаров, работ и услуг для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</si>
  <si>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</t>
  </si>
  <si>
    <t>240</t>
  </si>
  <si>
    <t xml:space="preserve">Подпрограмма "Профилактика терроризма и экстремизма на территории Тарутинского сельсовета" в рамках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</si>
  <si>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 xml:space="preserve">Мероприятия по терроризму и экстремизма на территории Тарутинского сельсовета в рамках подпрограммы "Профилактика терроризма и экстремизма на территории Тарутинского сельсовета"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</si>
  <si>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>91170</t>
  </si>
  <si>
    <t>Дорожное хозяйство (дорожные фонды)</t>
  </si>
  <si>
    <t>0409</t>
  </si>
  <si>
    <t>Муниципальная программа "Организация комплексного благоустройства на территории Тарутинского сельсовета"</t>
  </si>
  <si>
    <t>03</t>
  </si>
  <si>
    <t xml:space="preserve">Подпрограмма «Обеспечение сохранности и модернизации внутрипоселенческих дорог на территории Тарутинского сельсовета» в рамках  муниципальной программы "Организация комплексного благоустройства на территории Тарутинского сельсовета" </t>
  </si>
  <si>
    <t xml:space="preserve">Расходы на содержание дорог за счет средств муниципального образования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сельсовета" </t>
  </si>
  <si>
    <t>94090</t>
  </si>
  <si>
    <t xml:space="preserve">Приобретение дорожных знаков, указателей для муниципальных дорог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сельсовета" </t>
  </si>
  <si>
    <t>94100</t>
  </si>
  <si>
    <t xml:space="preserve">Подпрограмма «Содержание уличного освещения на территории Тарутинского сельсовета» в рамках  муниципальной программы   "Организация комплексного благоустройства на территории Тарутинского сельсовета" </t>
  </si>
  <si>
    <t>Расходы на содержание уличного освещения на территории Тарутинского сельсовета в рамках подпрограмма «Содержание уличного освещения на территории Тарутинского сельсовета» муниципальной программы   "Организация комплексного благоустройства на территории Тарутинского сельсовета"</t>
  </si>
  <si>
    <t>95310</t>
  </si>
  <si>
    <t>Жилищное хозяйство</t>
  </si>
  <si>
    <t>0501</t>
  </si>
  <si>
    <t>Жилищно-коммунальное хозяйство</t>
  </si>
  <si>
    <t>0500</t>
  </si>
  <si>
    <t>Благоустройство</t>
  </si>
  <si>
    <t>0503</t>
  </si>
  <si>
    <t xml:space="preserve">Подпрограмма «Повышение уровня внутреннего благоустройства территории населенных пунктов Тарутинского сельсовета» в рамках  муниципальной программы "Организация комплексного благоустройства на территории Тарутинского сельсовета" </t>
  </si>
  <si>
    <t xml:space="preserve">Расходы за счет иных межбюджетных трансфертов на проведение акарицидной обработки 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сельсовета" </t>
  </si>
  <si>
    <t>75550</t>
  </si>
  <si>
    <t xml:space="preserve">Расходы по ликвидации несанкционированных свалок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сельсовета" </t>
  </si>
  <si>
    <t>95330</t>
  </si>
  <si>
    <t>Расходы по благоустройству территории Тарутинского сельсовета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 "Организация комплексного благоустройства на территории Тарутинского сельсовета"</t>
  </si>
  <si>
    <t>95350</t>
  </si>
  <si>
    <t>Софинансирование за счет средств бюджета поселений мероприятий по организации и проведению акарицидных обработок мест массового отдыха населения в рамках подпрограммы «Повышение уровня внутреннего благоустройства территории населенных пунктов Тарутинского сельсовета» в рамках  муниципальной программы  "Организация комплексного благоустройства на территории Тарутинского сельсовета"</t>
  </si>
  <si>
    <t>S5550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</si>
  <si>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</si>
  <si>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</si>
  <si>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Непрограммные расходы  Тарутинского Совета депутатов  </t>
  </si>
  <si>
    <t>71</t>
  </si>
  <si>
    <t xml:space="preserve">Функционирование Тарутинского Совета депутатов рамках непрограммных расходов Тарутинского Совета Депутатов  </t>
  </si>
  <si>
    <t>Председатель Совета депутатов, депутат осуществляющие свои полномочия на постоянной основе в рамках непрограммных расходов Тарутинского Совета депутатов</t>
  </si>
  <si>
    <t>90120</t>
  </si>
  <si>
    <t>Национальная оборона</t>
  </si>
  <si>
    <t>0200</t>
  </si>
  <si>
    <t>0103</t>
  </si>
  <si>
    <t>Мобилизационная  и вневойсковая подготовка</t>
  </si>
  <si>
    <t>Непрограммные расходы Администрации Тарутинского сельсовета</t>
  </si>
  <si>
    <t>72</t>
  </si>
  <si>
    <t>Функционирование Администрации Тарутинского сельсовета в рамках непрограммных расходов администрации Тарутинского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</si>
  <si>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Тарутинского сельсовета</t>
  </si>
  <si>
    <t>51180</t>
  </si>
  <si>
    <t>0203</t>
  </si>
  <si>
    <t>Осуществление полномочий Администрацией Тарутинского сельсовета мероприятий по составлению протоколов об административных правонарушениях в рамках непрограммных расходов Администрации Тарутинского сельсовета</t>
  </si>
  <si>
    <t>75140</t>
  </si>
  <si>
    <t xml:space="preserve">Глава муниципального образования в рамках непрограммных расходов Администрации Тарутинского сельсовета </t>
  </si>
  <si>
    <t>90110</t>
  </si>
  <si>
    <t>0102</t>
  </si>
  <si>
    <t xml:space="preserve">Расходы на проведение выборов в муниципальном образовании в рамках непрограммных расходов администрации Тарутинского сельсовета </t>
  </si>
  <si>
    <t>90160</t>
  </si>
  <si>
    <t>Иные бюджетные ассигнования</t>
  </si>
  <si>
    <t>800</t>
  </si>
  <si>
    <t xml:space="preserve">Специальные расходы </t>
  </si>
  <si>
    <t>880</t>
  </si>
  <si>
    <t xml:space="preserve">Обеспечение проведение выборов и референдумов </t>
  </si>
  <si>
    <t>0107</t>
  </si>
  <si>
    <t xml:space="preserve">Руководство и управление в сфере установленных функций органов местного самоуправления в рамках непрограммных расходов администрации Тарутинского сельсовета </t>
  </si>
  <si>
    <t>90210</t>
  </si>
  <si>
    <t>Резервный фонд</t>
  </si>
  <si>
    <t>0111</t>
  </si>
  <si>
    <t xml:space="preserve">Резервный фонд  в рамках непрограммных расходов Администрации Тарутинского сельсовета </t>
  </si>
  <si>
    <t>91110</t>
  </si>
  <si>
    <t xml:space="preserve">Иные бюджетные ассигнования </t>
  </si>
  <si>
    <t>Резервные средства</t>
  </si>
  <si>
    <t>870</t>
  </si>
  <si>
    <t>ВСЕГО</t>
  </si>
  <si>
    <t>от 18.12.2015 № 7-18Р</t>
  </si>
  <si>
    <t xml:space="preserve">Членские взносы в Совет муниципальных образований Красноярского края, в рамках непрограммных расходов Администрации Тарутинского сельсовета </t>
  </si>
  <si>
    <t>90140</t>
  </si>
  <si>
    <t xml:space="preserve">Расходы за счет средств краевой субсидии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на содержание автомобильных дорог общего значения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сельсовета" </t>
  </si>
  <si>
    <t>10</t>
  </si>
  <si>
    <t>73930</t>
  </si>
  <si>
    <t>S3930</t>
  </si>
  <si>
    <t xml:space="preserve">Софинансирование расходов за счет средств поселения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на содержание автомобильных дорог общего значения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сельсовета" </t>
  </si>
  <si>
    <t>Мероприятия по поддержке муниципального фонда в расках подпрограммы "Повешение уровня внутреннего благоустройства территрии населенных пунктов Тарутинскорго сельсовета" в рамках муниципальной программы "Организация комплексного благоустройства на территории Тарутинского сельсовета"</t>
  </si>
  <si>
    <t>95110</t>
  </si>
  <si>
    <t>Капитальные вложения в объектах недвижимого имущества государственной (муниципальной) собственности</t>
  </si>
  <si>
    <t>Бюджетные инвестиции на приобретение объектгов надвижимого имущества в государственную (муниципальную) собственностиь</t>
  </si>
  <si>
    <t>400</t>
  </si>
  <si>
    <t>412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</si>
  <si>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технологическогог оборудования, спецтехники для обеспечения функционирования систем теплоснабжения, электроснабжения, вордоснабжения, водоотведения и источники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сельсовета"</t>
  </si>
  <si>
    <t>95580</t>
  </si>
  <si>
    <t>Жилитщно-коммунальное хозяйство</t>
  </si>
  <si>
    <t>Коммунальное хозяйство</t>
  </si>
  <si>
    <t>0502</t>
  </si>
  <si>
    <t>0505</t>
  </si>
  <si>
    <t xml:space="preserve">Другие вопросы в области жилищно-коммунального хозяйства </t>
  </si>
  <si>
    <t>Расходы за счет средств, поступивших от государственной корпорации – Фонда содействия реформированию жилищно-коммунального хозяйства,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в рамках подпрограммы "Повышение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сельсовета"</t>
  </si>
  <si>
    <t>Расходы за счет средств краевой субсидии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в рамках подпрограммы "Повышение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сельсовета"</t>
  </si>
  <si>
    <t>09500</t>
  </si>
  <si>
    <t>09600</t>
  </si>
  <si>
    <t>от 29.03.2016 № 9-24Р</t>
  </si>
  <si>
    <t xml:space="preserve">Функционирование Правительства Российской Федерации, высших исполнительных органов государситвенной власти субъектов российской Федерации, местных администраций </t>
  </si>
  <si>
    <t>Приложение 7</t>
  </si>
  <si>
    <t xml:space="preserve">Иные бюджетные асигновения </t>
  </si>
  <si>
    <t>Уплата налогов, сборов и иных платежей</t>
  </si>
  <si>
    <t>850</t>
  </si>
  <si>
    <t xml:space="preserve">Иные бюджетные трансферты </t>
  </si>
  <si>
    <t xml:space="preserve">Расходы за счет средств краевой субсидии на обеспецение первичных мер пожарной безопасности в рамках подпрограммы "Обеспечение первичных мер пожарной безопасности на территории Тарутинского сельсовета"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</si>
  <si>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>74120</t>
  </si>
  <si>
    <t>Расходы на обеспечение пожарной безопасности на территории Тарутинского сельсовета в рамках подпрограммы "Обеспечение первичных мер пожарной безопасности на территории Тарутинского сельсовета"  муниципальной программы "Защита населения и территории Тарутинского сельсовета от чрезвычайных ситуаций природного и техногенного характера"</t>
  </si>
  <si>
    <t xml:space="preserve"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Тарутинского сельсовета"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</si>
  <si>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>S4120</t>
  </si>
  <si>
    <t>Софинансирование расходов за счет средств поселения для реализации проектов по благоустройству территории поселений в в рамках подпрограммы «Повышение уровня внутреннего благоустройства территории населенных пунктов Тарутинского сельсовета » в рамках  муниципальной программы  "Организация комплексного благоустройства на территории Тарутинского сельсовета"</t>
  </si>
  <si>
    <t>S7410</t>
  </si>
  <si>
    <t>77410</t>
  </si>
  <si>
    <t xml:space="preserve">Расходы за счет средств краевой субсидии для реализации проектов по благоустройству территрии поселений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сельсовета" </t>
  </si>
  <si>
    <t>от 27.07.2016 № 12-36Р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</si>
</sst>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  <numFmt numFmtId="166" formatCode="#,##0.00;\-#,##0.00;\ "/>
    <numFmt numFmtId="167" formatCode="#,##0.00_ ;\-#,##0.00\ "/>
  </numFmts>
  <fonts count="45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b/>
      <sz val="10"/>
      <name val="Arial Cyr"/>
      <family val="2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vertical="top"/>
    </xf>
    <xf numFmtId="166" fontId="8" fillId="0" borderId="10" xfId="0" applyNumberFormat="1" applyFont="1" applyFill="1" applyBorder="1" applyAlignment="1">
      <alignment vertical="top"/>
    </xf>
    <xf numFmtId="166" fontId="8" fillId="0" borderId="10" xfId="0" applyNumberFormat="1" applyFont="1" applyBorder="1" applyAlignment="1">
      <alignment vertical="top"/>
    </xf>
    <xf numFmtId="0" fontId="3" fillId="0" borderId="0" xfId="0" applyFont="1" applyAlignment="1">
      <alignment/>
    </xf>
    <xf numFmtId="49" fontId="8" fillId="0" borderId="12" xfId="0" applyNumberFormat="1" applyFont="1" applyFill="1" applyBorder="1" applyAlignment="1">
      <alignment vertical="top"/>
    </xf>
    <xf numFmtId="49" fontId="8" fillId="0" borderId="13" xfId="0" applyNumberFormat="1" applyFont="1" applyFill="1" applyBorder="1" applyAlignment="1">
      <alignment vertical="top"/>
    </xf>
    <xf numFmtId="49" fontId="8" fillId="0" borderId="14" xfId="0" applyNumberFormat="1" applyFont="1" applyFill="1" applyBorder="1" applyAlignment="1">
      <alignment vertical="top"/>
    </xf>
    <xf numFmtId="0" fontId="7" fillId="33" borderId="15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49" fontId="7" fillId="33" borderId="16" xfId="0" applyNumberFormat="1" applyFont="1" applyFill="1" applyBorder="1" applyAlignment="1">
      <alignment vertical="top"/>
    </xf>
    <xf numFmtId="49" fontId="7" fillId="33" borderId="17" xfId="0" applyNumberFormat="1" applyFont="1" applyFill="1" applyBorder="1" applyAlignment="1">
      <alignment vertical="top"/>
    </xf>
    <xf numFmtId="49" fontId="7" fillId="33" borderId="18" xfId="0" applyNumberFormat="1" applyFont="1" applyFill="1" applyBorder="1" applyAlignment="1">
      <alignment vertical="top"/>
    </xf>
    <xf numFmtId="49" fontId="7" fillId="33" borderId="10" xfId="0" applyNumberFormat="1" applyFont="1" applyFill="1" applyBorder="1" applyAlignment="1">
      <alignment vertical="top"/>
    </xf>
    <xf numFmtId="166" fontId="7" fillId="33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vertical="top" wrapText="1"/>
    </xf>
    <xf numFmtId="49" fontId="7" fillId="33" borderId="19" xfId="0" applyNumberFormat="1" applyFont="1" applyFill="1" applyBorder="1" applyAlignment="1">
      <alignment vertical="top"/>
    </xf>
    <xf numFmtId="49" fontId="7" fillId="33" borderId="20" xfId="0" applyNumberFormat="1" applyFont="1" applyFill="1" applyBorder="1" applyAlignment="1">
      <alignment vertical="top"/>
    </xf>
    <xf numFmtId="49" fontId="7" fillId="33" borderId="21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3" fillId="34" borderId="0" xfId="0" applyFont="1" applyFill="1" applyAlignment="1">
      <alignment/>
    </xf>
    <xf numFmtId="49" fontId="7" fillId="33" borderId="22" xfId="0" applyNumberFormat="1" applyFont="1" applyFill="1" applyBorder="1" applyAlignment="1">
      <alignment vertical="top"/>
    </xf>
    <xf numFmtId="49" fontId="7" fillId="33" borderId="0" xfId="0" applyNumberFormat="1" applyFont="1" applyFill="1" applyBorder="1" applyAlignment="1">
      <alignment vertical="top"/>
    </xf>
    <xf numFmtId="49" fontId="7" fillId="33" borderId="23" xfId="0" applyNumberFormat="1" applyFont="1" applyFill="1" applyBorder="1" applyAlignment="1">
      <alignment vertical="top"/>
    </xf>
    <xf numFmtId="0" fontId="8" fillId="34" borderId="10" xfId="0" applyFont="1" applyFill="1" applyBorder="1" applyAlignment="1">
      <alignment vertical="top" wrapText="1"/>
    </xf>
    <xf numFmtId="49" fontId="8" fillId="33" borderId="16" xfId="0" applyNumberFormat="1" applyFont="1" applyFill="1" applyBorder="1" applyAlignment="1">
      <alignment vertical="top"/>
    </xf>
    <xf numFmtId="49" fontId="8" fillId="33" borderId="17" xfId="0" applyNumberFormat="1" applyFont="1" applyFill="1" applyBorder="1" applyAlignment="1">
      <alignment vertical="top"/>
    </xf>
    <xf numFmtId="49" fontId="8" fillId="33" borderId="18" xfId="0" applyNumberFormat="1" applyFont="1" applyFill="1" applyBorder="1" applyAlignment="1">
      <alignment vertical="top"/>
    </xf>
    <xf numFmtId="49" fontId="8" fillId="33" borderId="10" xfId="0" applyNumberFormat="1" applyFont="1" applyFill="1" applyBorder="1" applyAlignment="1">
      <alignment vertical="top"/>
    </xf>
    <xf numFmtId="166" fontId="8" fillId="33" borderId="1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166" fontId="7" fillId="0" borderId="10" xfId="0" applyNumberFormat="1" applyFont="1" applyBorder="1" applyAlignment="1">
      <alignment vertical="top"/>
    </xf>
    <xf numFmtId="0" fontId="0" fillId="34" borderId="0" xfId="0" applyFill="1" applyAlignment="1">
      <alignment/>
    </xf>
    <xf numFmtId="49" fontId="7" fillId="33" borderId="24" xfId="0" applyNumberFormat="1" applyFont="1" applyFill="1" applyBorder="1" applyAlignment="1">
      <alignment vertical="top"/>
    </xf>
    <xf numFmtId="0" fontId="7" fillId="0" borderId="17" xfId="0" applyFont="1" applyBorder="1" applyAlignment="1">
      <alignment/>
    </xf>
    <xf numFmtId="0" fontId="8" fillId="34" borderId="25" xfId="0" applyFont="1" applyFill="1" applyBorder="1" applyAlignment="1">
      <alignment vertical="top" wrapText="1"/>
    </xf>
    <xf numFmtId="49" fontId="8" fillId="34" borderId="16" xfId="0" applyNumberFormat="1" applyFont="1" applyFill="1" applyBorder="1" applyAlignment="1">
      <alignment vertical="top"/>
    </xf>
    <xf numFmtId="49" fontId="8" fillId="34" borderId="17" xfId="0" applyNumberFormat="1" applyFont="1" applyFill="1" applyBorder="1" applyAlignment="1">
      <alignment vertical="top"/>
    </xf>
    <xf numFmtId="49" fontId="8" fillId="34" borderId="18" xfId="0" applyNumberFormat="1" applyFont="1" applyFill="1" applyBorder="1" applyAlignment="1">
      <alignment vertical="top"/>
    </xf>
    <xf numFmtId="49" fontId="8" fillId="34" borderId="26" xfId="0" applyNumberFormat="1" applyFont="1" applyFill="1" applyBorder="1" applyAlignment="1">
      <alignment vertical="top"/>
    </xf>
    <xf numFmtId="49" fontId="8" fillId="34" borderId="10" xfId="0" applyNumberFormat="1" applyFont="1" applyFill="1" applyBorder="1" applyAlignment="1">
      <alignment vertical="top"/>
    </xf>
    <xf numFmtId="166" fontId="8" fillId="34" borderId="25" xfId="0" applyNumberFormat="1" applyFont="1" applyFill="1" applyBorder="1" applyAlignment="1">
      <alignment vertical="top"/>
    </xf>
    <xf numFmtId="49" fontId="8" fillId="34" borderId="0" xfId="0" applyNumberFormat="1" applyFont="1" applyFill="1" applyBorder="1" applyAlignment="1">
      <alignment vertical="top"/>
    </xf>
    <xf numFmtId="166" fontId="8" fillId="34" borderId="0" xfId="0" applyNumberFormat="1" applyFont="1" applyFill="1" applyBorder="1" applyAlignment="1">
      <alignment vertical="top"/>
    </xf>
    <xf numFmtId="0" fontId="7" fillId="33" borderId="25" xfId="0" applyFont="1" applyFill="1" applyBorder="1" applyAlignment="1">
      <alignment wrapText="1"/>
    </xf>
    <xf numFmtId="49" fontId="7" fillId="33" borderId="27" xfId="0" applyNumberFormat="1" applyFont="1" applyFill="1" applyBorder="1" applyAlignment="1">
      <alignment vertical="top"/>
    </xf>
    <xf numFmtId="49" fontId="7" fillId="33" borderId="28" xfId="0" applyNumberFormat="1" applyFont="1" applyFill="1" applyBorder="1" applyAlignment="1">
      <alignment vertical="top"/>
    </xf>
    <xf numFmtId="0" fontId="7" fillId="33" borderId="25" xfId="0" applyFont="1" applyFill="1" applyBorder="1" applyAlignment="1">
      <alignment vertical="top"/>
    </xf>
    <xf numFmtId="49" fontId="7" fillId="33" borderId="26" xfId="0" applyNumberFormat="1" applyFont="1" applyFill="1" applyBorder="1" applyAlignment="1">
      <alignment vertical="top"/>
    </xf>
    <xf numFmtId="166" fontId="7" fillId="33" borderId="26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vertical="top"/>
    </xf>
    <xf numFmtId="167" fontId="7" fillId="33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wrapText="1"/>
    </xf>
    <xf numFmtId="49" fontId="7" fillId="33" borderId="25" xfId="0" applyNumberFormat="1" applyFont="1" applyFill="1" applyBorder="1" applyAlignment="1">
      <alignment vertical="top"/>
    </xf>
    <xf numFmtId="166" fontId="7" fillId="33" borderId="25" xfId="0" applyNumberFormat="1" applyFont="1" applyFill="1" applyBorder="1" applyAlignment="1">
      <alignment vertical="top"/>
    </xf>
    <xf numFmtId="0" fontId="0" fillId="34" borderId="20" xfId="0" applyFill="1" applyBorder="1" applyAlignment="1">
      <alignment/>
    </xf>
    <xf numFmtId="0" fontId="7" fillId="0" borderId="25" xfId="0" applyFont="1" applyFill="1" applyBorder="1" applyAlignment="1">
      <alignment vertical="top" wrapText="1"/>
    </xf>
    <xf numFmtId="49" fontId="7" fillId="33" borderId="29" xfId="0" applyNumberFormat="1" applyFont="1" applyFill="1" applyBorder="1" applyAlignment="1">
      <alignment vertical="top"/>
    </xf>
    <xf numFmtId="49" fontId="8" fillId="33" borderId="22" xfId="0" applyNumberFormat="1" applyFont="1" applyFill="1" applyBorder="1" applyAlignment="1">
      <alignment vertical="top"/>
    </xf>
    <xf numFmtId="49" fontId="8" fillId="33" borderId="0" xfId="0" applyNumberFormat="1" applyFont="1" applyFill="1" applyBorder="1" applyAlignment="1">
      <alignment vertical="top"/>
    </xf>
    <xf numFmtId="49" fontId="8" fillId="33" borderId="23" xfId="0" applyNumberFormat="1" applyFont="1" applyFill="1" applyBorder="1" applyAlignment="1">
      <alignment vertical="top"/>
    </xf>
    <xf numFmtId="0" fontId="7" fillId="34" borderId="10" xfId="0" applyFont="1" applyFill="1" applyBorder="1" applyAlignment="1">
      <alignment vertical="top" wrapText="1"/>
    </xf>
    <xf numFmtId="49" fontId="7" fillId="33" borderId="30" xfId="0" applyNumberFormat="1" applyFont="1" applyFill="1" applyBorder="1" applyAlignment="1">
      <alignment vertical="top"/>
    </xf>
    <xf numFmtId="49" fontId="7" fillId="33" borderId="31" xfId="0" applyNumberFormat="1" applyFont="1" applyFill="1" applyBorder="1" applyAlignment="1">
      <alignment vertical="top"/>
    </xf>
    <xf numFmtId="166" fontId="8" fillId="34" borderId="10" xfId="0" applyNumberFormat="1" applyFont="1" applyFill="1" applyBorder="1" applyAlignment="1">
      <alignment vertical="top"/>
    </xf>
    <xf numFmtId="49" fontId="8" fillId="34" borderId="22" xfId="0" applyNumberFormat="1" applyFont="1" applyFill="1" applyBorder="1" applyAlignment="1">
      <alignment vertical="top"/>
    </xf>
    <xf numFmtId="0" fontId="7" fillId="0" borderId="15" xfId="0" applyFont="1" applyFill="1" applyBorder="1" applyAlignment="1">
      <alignment vertical="top" wrapText="1"/>
    </xf>
    <xf numFmtId="49" fontId="7" fillId="34" borderId="19" xfId="0" applyNumberFormat="1" applyFont="1" applyFill="1" applyBorder="1" applyAlignment="1">
      <alignment vertical="top"/>
    </xf>
    <xf numFmtId="49" fontId="7" fillId="34" borderId="20" xfId="0" applyNumberFormat="1" applyFont="1" applyFill="1" applyBorder="1" applyAlignment="1">
      <alignment vertical="top"/>
    </xf>
    <xf numFmtId="49" fontId="7" fillId="34" borderId="21" xfId="0" applyNumberFormat="1" applyFont="1" applyFill="1" applyBorder="1" applyAlignment="1">
      <alignment vertical="top"/>
    </xf>
    <xf numFmtId="49" fontId="7" fillId="34" borderId="10" xfId="0" applyNumberFormat="1" applyFont="1" applyFill="1" applyBorder="1" applyAlignment="1">
      <alignment vertical="top"/>
    </xf>
    <xf numFmtId="166" fontId="7" fillId="34" borderId="10" xfId="0" applyNumberFormat="1" applyFont="1" applyFill="1" applyBorder="1" applyAlignment="1">
      <alignment vertical="top"/>
    </xf>
    <xf numFmtId="49" fontId="7" fillId="33" borderId="32" xfId="0" applyNumberFormat="1" applyFont="1" applyFill="1" applyBorder="1" applyAlignment="1">
      <alignment vertical="top"/>
    </xf>
    <xf numFmtId="49" fontId="7" fillId="33" borderId="11" xfId="0" applyNumberFormat="1" applyFont="1" applyFill="1" applyBorder="1" applyAlignment="1">
      <alignment vertical="top"/>
    </xf>
    <xf numFmtId="49" fontId="7" fillId="33" borderId="33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wrapText="1"/>
    </xf>
    <xf numFmtId="49" fontId="8" fillId="33" borderId="19" xfId="0" applyNumberFormat="1" applyFont="1" applyFill="1" applyBorder="1" applyAlignment="1">
      <alignment vertical="top"/>
    </xf>
    <xf numFmtId="49" fontId="8" fillId="33" borderId="20" xfId="0" applyNumberFormat="1" applyFont="1" applyFill="1" applyBorder="1" applyAlignment="1">
      <alignment vertical="top"/>
    </xf>
    <xf numFmtId="49" fontId="8" fillId="33" borderId="21" xfId="0" applyNumberFormat="1" applyFont="1" applyFill="1" applyBorder="1" applyAlignment="1">
      <alignment vertical="top"/>
    </xf>
    <xf numFmtId="49" fontId="8" fillId="33" borderId="25" xfId="0" applyNumberFormat="1" applyFont="1" applyFill="1" applyBorder="1" applyAlignment="1">
      <alignment vertical="top"/>
    </xf>
    <xf numFmtId="166" fontId="8" fillId="33" borderId="25" xfId="0" applyNumberFormat="1" applyFont="1" applyFill="1" applyBorder="1" applyAlignment="1">
      <alignment vertical="top"/>
    </xf>
    <xf numFmtId="49" fontId="7" fillId="33" borderId="34" xfId="0" applyNumberFormat="1" applyFont="1" applyFill="1" applyBorder="1" applyAlignment="1">
      <alignment vertical="top"/>
    </xf>
    <xf numFmtId="166" fontId="7" fillId="33" borderId="18" xfId="0" applyNumberFormat="1" applyFont="1" applyFill="1" applyBorder="1" applyAlignment="1">
      <alignment vertical="top"/>
    </xf>
    <xf numFmtId="0" fontId="7" fillId="34" borderId="30" xfId="0" applyFont="1" applyFill="1" applyBorder="1" applyAlignment="1">
      <alignment/>
    </xf>
    <xf numFmtId="0" fontId="7" fillId="33" borderId="22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0" fontId="7" fillId="33" borderId="0" xfId="0" applyFont="1" applyFill="1" applyAlignment="1">
      <alignment vertical="top"/>
    </xf>
    <xf numFmtId="0" fontId="7" fillId="33" borderId="16" xfId="0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7" fillId="33" borderId="18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166" fontId="7" fillId="33" borderId="0" xfId="0" applyNumberFormat="1" applyFont="1" applyFill="1" applyAlignment="1">
      <alignment vertical="top"/>
    </xf>
    <xf numFmtId="0" fontId="5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6" xfId="0" applyFont="1" applyFill="1" applyBorder="1" applyAlignment="1">
      <alignment vertical="top"/>
    </xf>
    <xf numFmtId="0" fontId="8" fillId="33" borderId="17" xfId="0" applyFont="1" applyFill="1" applyBorder="1" applyAlignment="1">
      <alignment vertical="top"/>
    </xf>
    <xf numFmtId="0" fontId="8" fillId="33" borderId="18" xfId="0" applyFont="1" applyFill="1" applyBorder="1" applyAlignment="1">
      <alignment vertical="top"/>
    </xf>
    <xf numFmtId="0" fontId="8" fillId="33" borderId="10" xfId="0" applyFont="1" applyFill="1" applyBorder="1" applyAlignment="1">
      <alignment vertical="top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33" borderId="35" xfId="0" applyNumberFormat="1" applyFont="1" applyFill="1" applyBorder="1" applyAlignment="1">
      <alignment vertical="top"/>
    </xf>
    <xf numFmtId="49" fontId="7" fillId="33" borderId="36" xfId="0" applyNumberFormat="1" applyFont="1" applyFill="1" applyBorder="1" applyAlignment="1">
      <alignment vertical="top"/>
    </xf>
    <xf numFmtId="49" fontId="7" fillId="33" borderId="37" xfId="0" applyNumberFormat="1" applyFont="1" applyFill="1" applyBorder="1" applyAlignment="1">
      <alignment vertical="top"/>
    </xf>
    <xf numFmtId="49" fontId="7" fillId="33" borderId="38" xfId="0" applyNumberFormat="1" applyFont="1" applyFill="1" applyBorder="1" applyAlignment="1">
      <alignment vertical="top"/>
    </xf>
    <xf numFmtId="49" fontId="7" fillId="33" borderId="39" xfId="0" applyNumberFormat="1" applyFont="1" applyFill="1" applyBorder="1" applyAlignment="1">
      <alignment vertical="top"/>
    </xf>
    <xf numFmtId="49" fontId="7" fillId="33" borderId="40" xfId="0" applyNumberFormat="1" applyFont="1" applyFill="1" applyBorder="1" applyAlignment="1">
      <alignment vertical="top"/>
    </xf>
    <xf numFmtId="0" fontId="0" fillId="35" borderId="0" xfId="0" applyFill="1" applyAlignment="1">
      <alignment/>
    </xf>
    <xf numFmtId="166" fontId="8" fillId="35" borderId="10" xfId="0" applyNumberFormat="1" applyFont="1" applyFill="1" applyBorder="1" applyAlignment="1">
      <alignment vertical="top"/>
    </xf>
    <xf numFmtId="166" fontId="8" fillId="35" borderId="18" xfId="0" applyNumberFormat="1" applyFont="1" applyFill="1" applyBorder="1" applyAlignment="1">
      <alignment vertical="top"/>
    </xf>
    <xf numFmtId="2" fontId="7" fillId="33" borderId="25" xfId="0" applyNumberFormat="1" applyFont="1" applyFill="1" applyBorder="1" applyAlignment="1">
      <alignment vertical="top"/>
    </xf>
    <xf numFmtId="166" fontId="7" fillId="36" borderId="41" xfId="0" applyNumberFormat="1" applyFont="1" applyFill="1" applyBorder="1" applyAlignment="1">
      <alignment vertical="top"/>
    </xf>
    <xf numFmtId="49" fontId="7" fillId="33" borderId="42" xfId="0" applyNumberFormat="1" applyFont="1" applyFill="1" applyBorder="1" applyAlignment="1">
      <alignment vertical="top"/>
    </xf>
    <xf numFmtId="49" fontId="7" fillId="33" borderId="43" xfId="0" applyNumberFormat="1" applyFont="1" applyFill="1" applyBorder="1" applyAlignment="1">
      <alignment vertical="top"/>
    </xf>
    <xf numFmtId="49" fontId="7" fillId="33" borderId="44" xfId="0" applyNumberFormat="1" applyFont="1" applyFill="1" applyBorder="1" applyAlignment="1">
      <alignment vertical="top"/>
    </xf>
    <xf numFmtId="0" fontId="0" fillId="0" borderId="41" xfId="0" applyFont="1" applyBorder="1" applyAlignment="1">
      <alignment/>
    </xf>
    <xf numFmtId="49" fontId="7" fillId="33" borderId="45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5"/>
  <sheetViews>
    <sheetView tabSelected="1" zoomScale="112" zoomScaleNormal="112" zoomScalePageLayoutView="0" workbookViewId="0" topLeftCell="B1">
      <selection activeCell="I189" sqref="I189"/>
    </sheetView>
  </sheetViews>
  <sheetFormatPr defaultColWidth="9.00390625" defaultRowHeight="12.75"/>
  <cols>
    <col min="1" max="1" width="0.2421875" style="0" customWidth="1"/>
    <col min="2" max="2" width="64.75390625" style="0" customWidth="1"/>
    <col min="3" max="3" width="0" style="0" hidden="1" customWidth="1"/>
    <col min="4" max="4" width="2.75390625" style="0" customWidth="1"/>
    <col min="5" max="5" width="3.875" style="0" customWidth="1"/>
    <col min="6" max="6" width="5.375" style="0" customWidth="1"/>
    <col min="7" max="7" width="4.25390625" style="0" customWidth="1"/>
    <col min="8" max="8" width="4.75390625" style="0" customWidth="1"/>
    <col min="9" max="9" width="13.375" style="0" customWidth="1"/>
    <col min="10" max="11" width="0" style="0" hidden="1" customWidth="1"/>
  </cols>
  <sheetData>
    <row r="1" spans="2:11" ht="15.75">
      <c r="B1" s="2"/>
      <c r="C1" s="2"/>
      <c r="D1" s="2"/>
      <c r="E1" s="2"/>
      <c r="F1" s="2"/>
      <c r="G1" s="2"/>
      <c r="H1" s="2"/>
      <c r="I1" s="3" t="s">
        <v>1</v>
      </c>
      <c r="J1" s="3" t="s">
        <v>1</v>
      </c>
      <c r="K1" s="4" t="s">
        <v>1</v>
      </c>
    </row>
    <row r="2" spans="2:11" ht="12.75">
      <c r="B2" s="138" t="s">
        <v>2</v>
      </c>
      <c r="C2" s="138"/>
      <c r="D2" s="138"/>
      <c r="E2" s="138"/>
      <c r="F2" s="138"/>
      <c r="G2" s="138"/>
      <c r="H2" s="138"/>
      <c r="I2" s="138"/>
      <c r="J2" s="138"/>
      <c r="K2" s="138"/>
    </row>
    <row r="3" spans="2:11" ht="15.75">
      <c r="B3" s="2"/>
      <c r="C3" s="139" t="s">
        <v>185</v>
      </c>
      <c r="D3" s="138"/>
      <c r="E3" s="138"/>
      <c r="F3" s="138"/>
      <c r="G3" s="138"/>
      <c r="H3" s="138"/>
      <c r="I3" s="138"/>
      <c r="J3" s="140" t="s">
        <v>3</v>
      </c>
      <c r="K3" s="140"/>
    </row>
    <row r="4" spans="2:11" ht="15.75">
      <c r="B4" s="2"/>
      <c r="C4" s="2"/>
      <c r="D4" s="2"/>
      <c r="E4" s="2"/>
      <c r="F4" s="2"/>
      <c r="G4" s="2"/>
      <c r="H4" s="2"/>
      <c r="I4" s="3" t="s">
        <v>171</v>
      </c>
      <c r="J4" s="3" t="s">
        <v>1</v>
      </c>
      <c r="K4" s="4" t="s">
        <v>1</v>
      </c>
    </row>
    <row r="5" spans="2:11" ht="12.75">
      <c r="B5" s="138" t="s">
        <v>2</v>
      </c>
      <c r="C5" s="138"/>
      <c r="D5" s="138"/>
      <c r="E5" s="138"/>
      <c r="F5" s="138"/>
      <c r="G5" s="138"/>
      <c r="H5" s="138"/>
      <c r="I5" s="138"/>
      <c r="J5" s="138"/>
      <c r="K5" s="138"/>
    </row>
    <row r="6" spans="2:11" ht="15.75">
      <c r="B6" s="2"/>
      <c r="C6" s="139" t="s">
        <v>169</v>
      </c>
      <c r="D6" s="138"/>
      <c r="E6" s="138"/>
      <c r="F6" s="138"/>
      <c r="G6" s="138"/>
      <c r="H6" s="138"/>
      <c r="I6" s="138"/>
      <c r="J6" s="140" t="s">
        <v>3</v>
      </c>
      <c r="K6" s="140"/>
    </row>
    <row r="7" spans="1:11" ht="15.75">
      <c r="A7" s="1"/>
      <c r="B7" s="2"/>
      <c r="C7" s="2"/>
      <c r="D7" s="2"/>
      <c r="E7" s="2"/>
      <c r="F7" s="2"/>
      <c r="G7" s="2"/>
      <c r="H7" s="2"/>
      <c r="I7" s="3" t="s">
        <v>0</v>
      </c>
      <c r="J7" s="3" t="s">
        <v>1</v>
      </c>
      <c r="K7" s="4" t="s">
        <v>1</v>
      </c>
    </row>
    <row r="8" spans="1:11" ht="15.75">
      <c r="A8" s="1"/>
      <c r="B8" s="138" t="s">
        <v>2</v>
      </c>
      <c r="C8" s="138"/>
      <c r="D8" s="138"/>
      <c r="E8" s="138"/>
      <c r="F8" s="138"/>
      <c r="G8" s="138"/>
      <c r="H8" s="138"/>
      <c r="I8" s="138"/>
      <c r="J8" s="138"/>
      <c r="K8" s="138"/>
    </row>
    <row r="9" spans="1:12" ht="15.75">
      <c r="A9" s="1"/>
      <c r="B9" s="2"/>
      <c r="C9" s="139" t="s">
        <v>144</v>
      </c>
      <c r="D9" s="138"/>
      <c r="E9" s="138"/>
      <c r="F9" s="138"/>
      <c r="G9" s="138"/>
      <c r="H9" s="138"/>
      <c r="I9" s="138"/>
      <c r="J9" s="140" t="s">
        <v>3</v>
      </c>
      <c r="K9" s="140"/>
      <c r="L9" s="6"/>
    </row>
    <row r="10" spans="1:11" ht="15.75">
      <c r="A10" s="1"/>
      <c r="B10" s="2"/>
      <c r="C10" s="2"/>
      <c r="D10" s="2"/>
      <c r="E10" s="2"/>
      <c r="F10" s="2"/>
      <c r="G10" s="7"/>
      <c r="H10" s="7"/>
      <c r="I10" s="8"/>
      <c r="J10" s="9"/>
      <c r="K10" s="9"/>
    </row>
    <row r="11" spans="1:11" ht="62.25" customHeight="1">
      <c r="A11" s="142" t="s">
        <v>4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</row>
    <row r="12" spans="1:11" ht="3.7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0"/>
      <c r="K12" s="10"/>
    </row>
    <row r="13" spans="1:11" ht="15.75">
      <c r="A13" s="1"/>
      <c r="B13" s="2"/>
      <c r="C13" s="2"/>
      <c r="D13" s="2"/>
      <c r="E13" s="2"/>
      <c r="F13" s="2"/>
      <c r="G13" s="2"/>
      <c r="H13" s="2"/>
      <c r="I13" s="5" t="s">
        <v>5</v>
      </c>
      <c r="J13" s="11"/>
      <c r="K13" s="12" t="s">
        <v>6</v>
      </c>
    </row>
    <row r="14" spans="2:14" ht="96.75" customHeight="1">
      <c r="B14" s="13" t="s">
        <v>7</v>
      </c>
      <c r="D14" s="144" t="s">
        <v>8</v>
      </c>
      <c r="E14" s="144"/>
      <c r="F14" s="144"/>
      <c r="G14" s="14" t="s">
        <v>9</v>
      </c>
      <c r="H14" s="14" t="s">
        <v>10</v>
      </c>
      <c r="I14" s="15" t="s">
        <v>11</v>
      </c>
      <c r="J14" s="15" t="s">
        <v>12</v>
      </c>
      <c r="K14" s="15" t="s">
        <v>13</v>
      </c>
      <c r="N14" s="11"/>
    </row>
    <row r="15" spans="2:11" ht="15.75" customHeight="1">
      <c r="B15" s="16" t="s">
        <v>14</v>
      </c>
      <c r="D15" s="141" t="s">
        <v>15</v>
      </c>
      <c r="E15" s="141"/>
      <c r="F15" s="141"/>
      <c r="G15" s="16" t="s">
        <v>16</v>
      </c>
      <c r="H15" s="16" t="s">
        <v>17</v>
      </c>
      <c r="I15" s="16" t="s">
        <v>18</v>
      </c>
      <c r="J15" s="17" t="s">
        <v>19</v>
      </c>
      <c r="K15" s="17" t="s">
        <v>20</v>
      </c>
    </row>
    <row r="16" spans="2:11" ht="12.75">
      <c r="B16" s="18"/>
      <c r="D16" s="19"/>
      <c r="E16" s="19"/>
      <c r="F16" s="19"/>
      <c r="G16" s="20"/>
      <c r="H16" s="20"/>
      <c r="I16" s="21">
        <f>I18+I43+I72+I159+I168</f>
        <v>16206526.06</v>
      </c>
      <c r="J16" s="22" t="e">
        <f>J149+#REF!+#REF!+#REF!+#REF!+#REF!+#REF!+#REF!</f>
        <v>#REF!</v>
      </c>
      <c r="K16" s="22" t="e">
        <f>K149+#REF!+#REF!+#REF!+#REF!+#REF!+#REF!+#REF!</f>
        <v>#REF!</v>
      </c>
    </row>
    <row r="17" spans="2:11" ht="12.75" customHeight="1" hidden="1">
      <c r="B17" s="18"/>
      <c r="C17" s="23"/>
      <c r="D17" s="24"/>
      <c r="E17" s="25"/>
      <c r="F17" s="26"/>
      <c r="G17" s="20"/>
      <c r="H17" s="20"/>
      <c r="I17" s="21"/>
      <c r="J17" s="22"/>
      <c r="K17" s="22"/>
    </row>
    <row r="18" spans="2:11" ht="38.25">
      <c r="B18" s="27" t="s">
        <v>21</v>
      </c>
      <c r="C18" s="28"/>
      <c r="D18" s="29" t="s">
        <v>22</v>
      </c>
      <c r="E18" s="30" t="s">
        <v>23</v>
      </c>
      <c r="F18" s="31" t="s">
        <v>24</v>
      </c>
      <c r="G18" s="32"/>
      <c r="H18" s="32"/>
      <c r="I18" s="33">
        <f>I19</f>
        <v>547489</v>
      </c>
      <c r="J18" s="22"/>
      <c r="K18" s="22"/>
    </row>
    <row r="19" spans="2:11" ht="38.25">
      <c r="B19" s="34" t="s">
        <v>25</v>
      </c>
      <c r="C19" s="28"/>
      <c r="D19" s="35" t="s">
        <v>22</v>
      </c>
      <c r="E19" s="36" t="s">
        <v>26</v>
      </c>
      <c r="F19" s="37" t="s">
        <v>24</v>
      </c>
      <c r="G19" s="32"/>
      <c r="H19" s="32"/>
      <c r="I19" s="33">
        <f>I24+I35+I30+I38</f>
        <v>547489</v>
      </c>
      <c r="J19" s="22"/>
      <c r="K19" s="22"/>
    </row>
    <row r="20" spans="2:11" ht="76.5">
      <c r="B20" s="38" t="s">
        <v>27</v>
      </c>
      <c r="C20" s="39"/>
      <c r="D20" s="35" t="s">
        <v>22</v>
      </c>
      <c r="E20" s="36" t="s">
        <v>26</v>
      </c>
      <c r="F20" s="37" t="s">
        <v>28</v>
      </c>
      <c r="G20" s="32"/>
      <c r="H20" s="32"/>
      <c r="I20" s="33">
        <f>I21</f>
        <v>410000</v>
      </c>
      <c r="J20" s="22"/>
      <c r="K20" s="22"/>
    </row>
    <row r="21" spans="2:11" ht="12.75">
      <c r="B21" s="38" t="s">
        <v>29</v>
      </c>
      <c r="C21" s="39"/>
      <c r="D21" s="40" t="s">
        <v>22</v>
      </c>
      <c r="E21" s="41" t="s">
        <v>26</v>
      </c>
      <c r="F21" s="42" t="s">
        <v>28</v>
      </c>
      <c r="G21" s="32" t="s">
        <v>30</v>
      </c>
      <c r="H21" s="32"/>
      <c r="I21" s="33">
        <f>I22</f>
        <v>410000</v>
      </c>
      <c r="J21" s="22"/>
      <c r="K21" s="22"/>
    </row>
    <row r="22" spans="2:11" ht="11.25" customHeight="1">
      <c r="B22" s="38" t="s">
        <v>31</v>
      </c>
      <c r="C22" s="39"/>
      <c r="D22" s="29" t="s">
        <v>22</v>
      </c>
      <c r="E22" s="30" t="s">
        <v>26</v>
      </c>
      <c r="F22" s="31" t="s">
        <v>28</v>
      </c>
      <c r="G22" s="32" t="s">
        <v>32</v>
      </c>
      <c r="H22" s="32"/>
      <c r="I22" s="33">
        <f>I24</f>
        <v>410000</v>
      </c>
      <c r="J22" s="22"/>
      <c r="K22" s="22"/>
    </row>
    <row r="23" spans="2:11" ht="12.75" hidden="1">
      <c r="B23" s="43" t="s">
        <v>33</v>
      </c>
      <c r="C23" s="39"/>
      <c r="D23" s="44"/>
      <c r="E23" s="45"/>
      <c r="F23" s="46"/>
      <c r="G23" s="47"/>
      <c r="H23" s="47" t="s">
        <v>34</v>
      </c>
      <c r="I23" s="48" t="e">
        <f>#REF!</f>
        <v>#REF!</v>
      </c>
      <c r="J23" s="22"/>
      <c r="K23" s="22"/>
    </row>
    <row r="24" spans="2:11" s="49" customFormat="1" ht="12.75">
      <c r="B24" s="38" t="s">
        <v>35</v>
      </c>
      <c r="C24" s="28"/>
      <c r="D24" s="40" t="s">
        <v>22</v>
      </c>
      <c r="E24" s="41" t="s">
        <v>26</v>
      </c>
      <c r="F24" s="42" t="s">
        <v>28</v>
      </c>
      <c r="G24" s="32" t="s">
        <v>32</v>
      </c>
      <c r="H24" s="32" t="s">
        <v>36</v>
      </c>
      <c r="I24" s="33">
        <f>I25</f>
        <v>410000</v>
      </c>
      <c r="J24" s="50"/>
      <c r="K24" s="50"/>
    </row>
    <row r="25" spans="2:11" s="49" customFormat="1" ht="38.25">
      <c r="B25" s="38" t="s">
        <v>37</v>
      </c>
      <c r="C25" s="28"/>
      <c r="D25" s="29" t="s">
        <v>22</v>
      </c>
      <c r="E25" s="30" t="s">
        <v>26</v>
      </c>
      <c r="F25" s="31" t="s">
        <v>28</v>
      </c>
      <c r="G25" s="32" t="s">
        <v>32</v>
      </c>
      <c r="H25" s="32" t="s">
        <v>38</v>
      </c>
      <c r="I25" s="33">
        <v>410000</v>
      </c>
      <c r="J25" s="50"/>
      <c r="K25" s="50"/>
    </row>
    <row r="26" spans="2:11" ht="51">
      <c r="B26" s="38" t="s">
        <v>39</v>
      </c>
      <c r="C26" s="51"/>
      <c r="D26" s="29" t="s">
        <v>22</v>
      </c>
      <c r="E26" s="30" t="s">
        <v>26</v>
      </c>
      <c r="F26" s="31" t="s">
        <v>40</v>
      </c>
      <c r="G26" s="32"/>
      <c r="H26" s="32"/>
      <c r="I26" s="33">
        <f>I27</f>
        <v>12000</v>
      </c>
      <c r="J26" s="22"/>
      <c r="K26" s="22"/>
    </row>
    <row r="27" spans="2:11" ht="12.75">
      <c r="B27" s="38" t="s">
        <v>41</v>
      </c>
      <c r="C27" s="51"/>
      <c r="D27" s="35" t="s">
        <v>22</v>
      </c>
      <c r="E27" s="36" t="s">
        <v>26</v>
      </c>
      <c r="F27" s="37" t="s">
        <v>40</v>
      </c>
      <c r="G27" s="32" t="s">
        <v>42</v>
      </c>
      <c r="H27" s="32"/>
      <c r="I27" s="33">
        <f>I28</f>
        <v>12000</v>
      </c>
      <c r="J27" s="22"/>
      <c r="K27" s="22"/>
    </row>
    <row r="28" spans="2:11" ht="12.75">
      <c r="B28" s="38" t="s">
        <v>43</v>
      </c>
      <c r="C28" s="51"/>
      <c r="D28" s="52" t="s">
        <v>22</v>
      </c>
      <c r="E28" s="30" t="s">
        <v>26</v>
      </c>
      <c r="F28" s="31" t="s">
        <v>40</v>
      </c>
      <c r="G28" s="32" t="s">
        <v>44</v>
      </c>
      <c r="H28" s="32"/>
      <c r="I28" s="33">
        <v>12000</v>
      </c>
      <c r="J28" s="22"/>
      <c r="K28" s="22"/>
    </row>
    <row r="29" spans="2:11" s="49" customFormat="1" ht="12.75">
      <c r="B29" s="38" t="s">
        <v>33</v>
      </c>
      <c r="C29" s="28"/>
      <c r="D29" s="52" t="s">
        <v>22</v>
      </c>
      <c r="E29" s="30" t="s">
        <v>26</v>
      </c>
      <c r="F29" s="31" t="s">
        <v>40</v>
      </c>
      <c r="G29" s="32" t="s">
        <v>44</v>
      </c>
      <c r="H29" s="32" t="s">
        <v>34</v>
      </c>
      <c r="I29" s="33">
        <v>12000</v>
      </c>
      <c r="J29" s="50"/>
      <c r="K29" s="50"/>
    </row>
    <row r="30" spans="2:11" s="49" customFormat="1" ht="12.75">
      <c r="B30" s="38" t="s">
        <v>45</v>
      </c>
      <c r="C30" s="28"/>
      <c r="D30" s="52" t="s">
        <v>22</v>
      </c>
      <c r="E30" s="30" t="s">
        <v>26</v>
      </c>
      <c r="F30" s="31" t="s">
        <v>40</v>
      </c>
      <c r="G30" s="32" t="s">
        <v>44</v>
      </c>
      <c r="H30" s="32" t="s">
        <v>46</v>
      </c>
      <c r="I30" s="33">
        <v>12000</v>
      </c>
      <c r="J30" s="50"/>
      <c r="K30" s="50"/>
    </row>
    <row r="31" spans="2:11" ht="76.5">
      <c r="B31" s="34" t="s">
        <v>47</v>
      </c>
      <c r="C31" s="39"/>
      <c r="D31" s="40" t="s">
        <v>22</v>
      </c>
      <c r="E31" s="41" t="s">
        <v>26</v>
      </c>
      <c r="F31" s="42" t="s">
        <v>48</v>
      </c>
      <c r="G31" s="32"/>
      <c r="H31" s="32"/>
      <c r="I31" s="33">
        <f>I34</f>
        <v>5000</v>
      </c>
      <c r="J31" s="22"/>
      <c r="K31" s="22"/>
    </row>
    <row r="32" spans="2:11" ht="12.75">
      <c r="B32" s="34" t="s">
        <v>29</v>
      </c>
      <c r="C32" s="39"/>
      <c r="D32" s="29" t="s">
        <v>22</v>
      </c>
      <c r="E32" s="30" t="s">
        <v>26</v>
      </c>
      <c r="F32" s="31" t="s">
        <v>48</v>
      </c>
      <c r="G32" s="32" t="s">
        <v>30</v>
      </c>
      <c r="H32" s="32"/>
      <c r="I32" s="33">
        <f>I31</f>
        <v>5000</v>
      </c>
      <c r="J32" s="22"/>
      <c r="K32" s="22"/>
    </row>
    <row r="33" spans="2:11" ht="12.75">
      <c r="B33" s="34" t="s">
        <v>31</v>
      </c>
      <c r="C33" s="39"/>
      <c r="D33" s="29" t="s">
        <v>22</v>
      </c>
      <c r="E33" s="30" t="s">
        <v>26</v>
      </c>
      <c r="F33" s="31" t="s">
        <v>48</v>
      </c>
      <c r="G33" s="32" t="s">
        <v>32</v>
      </c>
      <c r="H33" s="32"/>
      <c r="I33" s="33">
        <f>I32</f>
        <v>5000</v>
      </c>
      <c r="J33" s="22"/>
      <c r="K33" s="22"/>
    </row>
    <row r="34" spans="2:11" s="49" customFormat="1" ht="12.75">
      <c r="B34" s="38" t="s">
        <v>35</v>
      </c>
      <c r="C34" s="28"/>
      <c r="D34" s="29" t="s">
        <v>22</v>
      </c>
      <c r="E34" s="30" t="s">
        <v>26</v>
      </c>
      <c r="F34" s="31" t="s">
        <v>48</v>
      </c>
      <c r="G34" s="32" t="s">
        <v>32</v>
      </c>
      <c r="H34" s="32" t="s">
        <v>36</v>
      </c>
      <c r="I34" s="33">
        <f>I35</f>
        <v>5000</v>
      </c>
      <c r="J34" s="50"/>
      <c r="K34" s="50"/>
    </row>
    <row r="35" spans="2:11" s="49" customFormat="1" ht="12.75">
      <c r="B35" s="53" t="s">
        <v>49</v>
      </c>
      <c r="C35" s="28"/>
      <c r="D35" s="29" t="s">
        <v>22</v>
      </c>
      <c r="E35" s="30" t="s">
        <v>26</v>
      </c>
      <c r="F35" s="31" t="s">
        <v>48</v>
      </c>
      <c r="G35" s="32" t="s">
        <v>32</v>
      </c>
      <c r="H35" s="32" t="s">
        <v>50</v>
      </c>
      <c r="I35" s="33">
        <v>5000</v>
      </c>
      <c r="J35" s="50"/>
      <c r="K35" s="50"/>
    </row>
    <row r="36" spans="2:11" ht="12.75" hidden="1">
      <c r="B36" s="54" t="s">
        <v>51</v>
      </c>
      <c r="C36" s="39"/>
      <c r="D36" s="55"/>
      <c r="E36" s="56"/>
      <c r="F36" s="57"/>
      <c r="G36" s="58"/>
      <c r="H36" s="59" t="s">
        <v>52</v>
      </c>
      <c r="I36" s="60" t="e">
        <f>I37+I69+#REF!</f>
        <v>#REF!</v>
      </c>
      <c r="J36" s="22"/>
      <c r="K36" s="22"/>
    </row>
    <row r="37" spans="2:11" ht="12.75" hidden="1">
      <c r="B37" s="43" t="s">
        <v>53</v>
      </c>
      <c r="C37" s="39"/>
      <c r="D37" s="61"/>
      <c r="E37" s="61"/>
      <c r="F37" s="61"/>
      <c r="G37" s="59"/>
      <c r="H37" s="59" t="s">
        <v>54</v>
      </c>
      <c r="I37" s="62">
        <f>I43</f>
        <v>588687</v>
      </c>
      <c r="J37" s="22"/>
      <c r="K37" s="22"/>
    </row>
    <row r="38" spans="2:11" s="128" customFormat="1" ht="140.25">
      <c r="B38" s="34" t="s">
        <v>158</v>
      </c>
      <c r="C38" s="39"/>
      <c r="D38" s="40" t="s">
        <v>22</v>
      </c>
      <c r="E38" s="41" t="s">
        <v>26</v>
      </c>
      <c r="F38" s="42" t="s">
        <v>159</v>
      </c>
      <c r="G38" s="32"/>
      <c r="H38" s="29"/>
      <c r="I38" s="132">
        <f>I39</f>
        <v>120489</v>
      </c>
      <c r="J38" s="130"/>
      <c r="K38" s="129"/>
    </row>
    <row r="39" spans="2:11" s="128" customFormat="1" ht="12.75">
      <c r="B39" s="34" t="s">
        <v>29</v>
      </c>
      <c r="C39" s="39"/>
      <c r="D39" s="29" t="s">
        <v>22</v>
      </c>
      <c r="E39" s="30" t="s">
        <v>26</v>
      </c>
      <c r="F39" s="31" t="s">
        <v>159</v>
      </c>
      <c r="G39" s="32" t="s">
        <v>30</v>
      </c>
      <c r="H39" s="29"/>
      <c r="I39" s="132">
        <f>I40</f>
        <v>120489</v>
      </c>
      <c r="J39" s="130"/>
      <c r="K39" s="129"/>
    </row>
    <row r="40" spans="2:11" s="128" customFormat="1" ht="12.75">
      <c r="B40" s="34" t="s">
        <v>31</v>
      </c>
      <c r="C40" s="39"/>
      <c r="D40" s="29" t="s">
        <v>22</v>
      </c>
      <c r="E40" s="30" t="s">
        <v>26</v>
      </c>
      <c r="F40" s="31" t="s">
        <v>159</v>
      </c>
      <c r="G40" s="32" t="s">
        <v>32</v>
      </c>
      <c r="H40" s="29"/>
      <c r="I40" s="132">
        <f>I41</f>
        <v>120489</v>
      </c>
      <c r="J40" s="130"/>
      <c r="K40" s="129"/>
    </row>
    <row r="41" spans="2:11" s="128" customFormat="1" ht="12.75">
      <c r="B41" s="38" t="s">
        <v>160</v>
      </c>
      <c r="C41" s="28"/>
      <c r="D41" s="29" t="s">
        <v>22</v>
      </c>
      <c r="E41" s="30" t="s">
        <v>26</v>
      </c>
      <c r="F41" s="31" t="s">
        <v>159</v>
      </c>
      <c r="G41" s="32" t="s">
        <v>32</v>
      </c>
      <c r="H41" s="29" t="s">
        <v>92</v>
      </c>
      <c r="I41" s="132">
        <f>I42</f>
        <v>120489</v>
      </c>
      <c r="J41" s="130"/>
      <c r="K41" s="129"/>
    </row>
    <row r="42" spans="2:11" s="128" customFormat="1" ht="12.75">
      <c r="B42" s="53" t="s">
        <v>161</v>
      </c>
      <c r="C42" s="28"/>
      <c r="D42" s="29" t="s">
        <v>22</v>
      </c>
      <c r="E42" s="30" t="s">
        <v>26</v>
      </c>
      <c r="F42" s="31" t="s">
        <v>159</v>
      </c>
      <c r="G42" s="32" t="s">
        <v>32</v>
      </c>
      <c r="H42" s="29" t="s">
        <v>162</v>
      </c>
      <c r="I42" s="132">
        <v>120489</v>
      </c>
      <c r="J42" s="130"/>
      <c r="K42" s="129"/>
    </row>
    <row r="43" spans="2:11" ht="27" customHeight="1">
      <c r="B43" s="63" t="s">
        <v>55</v>
      </c>
      <c r="C43" s="39"/>
      <c r="D43" s="64" t="s">
        <v>56</v>
      </c>
      <c r="E43" s="64" t="s">
        <v>23</v>
      </c>
      <c r="F43" s="65" t="s">
        <v>24</v>
      </c>
      <c r="G43" s="66"/>
      <c r="H43" s="32"/>
      <c r="I43" s="131">
        <f>I45+I65</f>
        <v>588687</v>
      </c>
      <c r="J43" s="22"/>
      <c r="K43" s="22"/>
    </row>
    <row r="44" spans="2:11" ht="38.25" hidden="1">
      <c r="B44" s="38" t="s">
        <v>57</v>
      </c>
      <c r="C44" s="51"/>
      <c r="D44" s="40" t="s">
        <v>56</v>
      </c>
      <c r="E44" s="41" t="s">
        <v>58</v>
      </c>
      <c r="F44" s="42" t="s">
        <v>59</v>
      </c>
      <c r="G44" s="32"/>
      <c r="H44" s="32"/>
      <c r="I44" s="33">
        <f>I45</f>
        <v>585687</v>
      </c>
      <c r="J44" s="22"/>
      <c r="K44" s="22"/>
    </row>
    <row r="45" spans="2:11" ht="51">
      <c r="B45" s="38" t="s">
        <v>60</v>
      </c>
      <c r="C45" s="51"/>
      <c r="D45" s="29" t="s">
        <v>56</v>
      </c>
      <c r="E45" s="30" t="s">
        <v>61</v>
      </c>
      <c r="F45" s="31" t="s">
        <v>24</v>
      </c>
      <c r="G45" s="67"/>
      <c r="H45" s="32"/>
      <c r="I45" s="68">
        <f>I51+I46+I60</f>
        <v>585687</v>
      </c>
      <c r="J45" s="22"/>
      <c r="K45" s="22"/>
    </row>
    <row r="46" spans="2:11" ht="76.5">
      <c r="B46" s="38" t="s">
        <v>176</v>
      </c>
      <c r="C46" s="51"/>
      <c r="D46" s="123" t="s">
        <v>56</v>
      </c>
      <c r="E46" s="123" t="s">
        <v>61</v>
      </c>
      <c r="F46" s="124" t="s">
        <v>177</v>
      </c>
      <c r="G46" s="67"/>
      <c r="H46" s="32"/>
      <c r="I46" s="68">
        <v>41287</v>
      </c>
      <c r="J46" s="22"/>
      <c r="K46" s="22"/>
    </row>
    <row r="47" spans="2:11" ht="12.75">
      <c r="B47" s="38" t="s">
        <v>71</v>
      </c>
      <c r="C47" s="51"/>
      <c r="D47" s="123" t="s">
        <v>56</v>
      </c>
      <c r="E47" s="123" t="s">
        <v>61</v>
      </c>
      <c r="F47" s="124" t="s">
        <v>177</v>
      </c>
      <c r="G47" s="67" t="s">
        <v>61</v>
      </c>
      <c r="H47" s="32"/>
      <c r="I47" s="68">
        <v>41287</v>
      </c>
      <c r="J47" s="22"/>
      <c r="K47" s="22"/>
    </row>
    <row r="48" spans="2:11" ht="25.5">
      <c r="B48" s="38" t="s">
        <v>72</v>
      </c>
      <c r="C48" s="51"/>
      <c r="D48" s="123" t="s">
        <v>56</v>
      </c>
      <c r="E48" s="123" t="s">
        <v>61</v>
      </c>
      <c r="F48" s="124" t="s">
        <v>177</v>
      </c>
      <c r="G48" s="67" t="s">
        <v>73</v>
      </c>
      <c r="H48" s="32"/>
      <c r="I48" s="68">
        <v>41287</v>
      </c>
      <c r="J48" s="22"/>
      <c r="K48" s="22"/>
    </row>
    <row r="49" spans="2:11" ht="13.5" customHeight="1">
      <c r="B49" s="75" t="s">
        <v>67</v>
      </c>
      <c r="C49" s="51"/>
      <c r="D49" s="123" t="s">
        <v>56</v>
      </c>
      <c r="E49" s="123" t="s">
        <v>61</v>
      </c>
      <c r="F49" s="124" t="s">
        <v>177</v>
      </c>
      <c r="G49" s="67" t="s">
        <v>73</v>
      </c>
      <c r="H49" s="32" t="s">
        <v>68</v>
      </c>
      <c r="I49" s="68">
        <v>41287</v>
      </c>
      <c r="J49" s="22"/>
      <c r="K49" s="22"/>
    </row>
    <row r="50" spans="2:11" ht="12.75">
      <c r="B50" s="38" t="s">
        <v>69</v>
      </c>
      <c r="C50" s="51"/>
      <c r="D50" s="123" t="s">
        <v>56</v>
      </c>
      <c r="E50" s="123" t="s">
        <v>61</v>
      </c>
      <c r="F50" s="124" t="s">
        <v>177</v>
      </c>
      <c r="G50" s="67" t="s">
        <v>73</v>
      </c>
      <c r="H50" s="32" t="s">
        <v>70</v>
      </c>
      <c r="I50" s="68">
        <v>41287</v>
      </c>
      <c r="J50" s="22"/>
      <c r="K50" s="22"/>
    </row>
    <row r="51" spans="2:11" ht="76.5" customHeight="1">
      <c r="B51" s="38" t="s">
        <v>178</v>
      </c>
      <c r="C51" s="51"/>
      <c r="D51" s="40" t="s">
        <v>56</v>
      </c>
      <c r="E51" s="41" t="s">
        <v>61</v>
      </c>
      <c r="F51" s="42" t="s">
        <v>62</v>
      </c>
      <c r="G51" s="69"/>
      <c r="H51" s="32"/>
      <c r="I51" s="70">
        <f>I52+I56</f>
        <v>541897</v>
      </c>
      <c r="J51" s="22"/>
      <c r="K51" s="22"/>
    </row>
    <row r="52" spans="2:11" ht="38.25">
      <c r="B52" s="71" t="s">
        <v>63</v>
      </c>
      <c r="C52" s="51"/>
      <c r="D52" s="29" t="s">
        <v>56</v>
      </c>
      <c r="E52" s="30" t="s">
        <v>61</v>
      </c>
      <c r="F52" s="31" t="s">
        <v>62</v>
      </c>
      <c r="G52" s="72" t="s">
        <v>64</v>
      </c>
      <c r="H52" s="32"/>
      <c r="I52" s="73">
        <f>I53</f>
        <v>298300</v>
      </c>
      <c r="J52" s="22"/>
      <c r="K52" s="22"/>
    </row>
    <row r="53" spans="2:11" ht="12.75">
      <c r="B53" s="38" t="s">
        <v>65</v>
      </c>
      <c r="C53" s="51"/>
      <c r="D53" s="52" t="s">
        <v>56</v>
      </c>
      <c r="E53" s="30" t="s">
        <v>61</v>
      </c>
      <c r="F53" s="31" t="s">
        <v>62</v>
      </c>
      <c r="G53" s="32" t="s">
        <v>66</v>
      </c>
      <c r="H53" s="32"/>
      <c r="I53" s="33">
        <v>298300</v>
      </c>
      <c r="J53" s="22"/>
      <c r="K53" s="22"/>
    </row>
    <row r="54" spans="2:11" ht="12.75">
      <c r="B54" s="38" t="s">
        <v>67</v>
      </c>
      <c r="C54" s="51"/>
      <c r="D54" s="52" t="s">
        <v>56</v>
      </c>
      <c r="E54" s="30" t="s">
        <v>61</v>
      </c>
      <c r="F54" s="31" t="s">
        <v>62</v>
      </c>
      <c r="G54" s="32" t="s">
        <v>66</v>
      </c>
      <c r="H54" s="32" t="s">
        <v>68</v>
      </c>
      <c r="I54" s="33">
        <f>I53</f>
        <v>298300</v>
      </c>
      <c r="J54" s="22"/>
      <c r="K54" s="22"/>
    </row>
    <row r="55" spans="2:11" ht="12.75">
      <c r="B55" s="38" t="s">
        <v>69</v>
      </c>
      <c r="C55" s="51"/>
      <c r="D55" s="52" t="s">
        <v>56</v>
      </c>
      <c r="E55" s="30" t="s">
        <v>61</v>
      </c>
      <c r="F55" s="31" t="s">
        <v>62</v>
      </c>
      <c r="G55" s="32" t="s">
        <v>66</v>
      </c>
      <c r="H55" s="32" t="s">
        <v>70</v>
      </c>
      <c r="I55" s="33">
        <f>I54</f>
        <v>298300</v>
      </c>
      <c r="J55" s="22"/>
      <c r="K55" s="22"/>
    </row>
    <row r="56" spans="2:11" ht="14.25" customHeight="1">
      <c r="B56" s="38" t="s">
        <v>71</v>
      </c>
      <c r="C56" s="51"/>
      <c r="D56" s="36" t="s">
        <v>56</v>
      </c>
      <c r="E56" s="36" t="s">
        <v>61</v>
      </c>
      <c r="F56" s="37" t="s">
        <v>62</v>
      </c>
      <c r="G56" s="32" t="s">
        <v>61</v>
      </c>
      <c r="H56" s="32"/>
      <c r="I56" s="33">
        <f>I57</f>
        <v>243597</v>
      </c>
      <c r="J56" s="22"/>
      <c r="K56" s="22"/>
    </row>
    <row r="57" spans="2:11" ht="25.5">
      <c r="B57" s="38" t="s">
        <v>72</v>
      </c>
      <c r="C57" s="74"/>
      <c r="D57" s="36" t="s">
        <v>56</v>
      </c>
      <c r="E57" s="36" t="s">
        <v>61</v>
      </c>
      <c r="F57" s="37" t="s">
        <v>62</v>
      </c>
      <c r="G57" s="32" t="s">
        <v>73</v>
      </c>
      <c r="H57" s="32"/>
      <c r="I57" s="33">
        <f>I58</f>
        <v>243597</v>
      </c>
      <c r="J57" s="22"/>
      <c r="K57" s="22"/>
    </row>
    <row r="58" spans="2:11" ht="12.75">
      <c r="B58" s="75" t="s">
        <v>67</v>
      </c>
      <c r="C58" s="51"/>
      <c r="D58" s="30" t="s">
        <v>56</v>
      </c>
      <c r="E58" s="30" t="s">
        <v>61</v>
      </c>
      <c r="F58" s="31" t="s">
        <v>62</v>
      </c>
      <c r="G58" s="32" t="s">
        <v>73</v>
      </c>
      <c r="H58" s="32" t="s">
        <v>68</v>
      </c>
      <c r="I58" s="33">
        <f>I59</f>
        <v>243597</v>
      </c>
      <c r="J58" s="22"/>
      <c r="K58" s="22"/>
    </row>
    <row r="59" spans="2:11" ht="12.75">
      <c r="B59" s="38" t="s">
        <v>69</v>
      </c>
      <c r="D59" s="30" t="s">
        <v>56</v>
      </c>
      <c r="E59" s="30" t="s">
        <v>61</v>
      </c>
      <c r="F59" s="31" t="s">
        <v>62</v>
      </c>
      <c r="G59" s="32" t="s">
        <v>73</v>
      </c>
      <c r="H59" s="32" t="s">
        <v>70</v>
      </c>
      <c r="I59" s="33">
        <v>243597</v>
      </c>
      <c r="J59" s="22"/>
      <c r="K59" s="22"/>
    </row>
    <row r="60" spans="2:11" ht="76.5">
      <c r="B60" s="38" t="s">
        <v>179</v>
      </c>
      <c r="D60" s="123" t="s">
        <v>56</v>
      </c>
      <c r="E60" s="123" t="s">
        <v>61</v>
      </c>
      <c r="F60" s="124" t="s">
        <v>180</v>
      </c>
      <c r="G60" s="32"/>
      <c r="H60" s="32"/>
      <c r="I60" s="33">
        <v>2503</v>
      </c>
      <c r="J60" s="22"/>
      <c r="K60" s="22"/>
    </row>
    <row r="61" spans="2:11" ht="12.75">
      <c r="B61" s="38" t="s">
        <v>71</v>
      </c>
      <c r="D61" s="123" t="s">
        <v>56</v>
      </c>
      <c r="E61" s="123" t="s">
        <v>61</v>
      </c>
      <c r="F61" s="124" t="s">
        <v>180</v>
      </c>
      <c r="G61" s="67" t="s">
        <v>61</v>
      </c>
      <c r="H61" s="32"/>
      <c r="I61" s="33">
        <v>2503</v>
      </c>
      <c r="J61" s="22"/>
      <c r="K61" s="22"/>
    </row>
    <row r="62" spans="2:11" ht="25.5">
      <c r="B62" s="38" t="s">
        <v>72</v>
      </c>
      <c r="D62" s="123" t="s">
        <v>56</v>
      </c>
      <c r="E62" s="123" t="s">
        <v>61</v>
      </c>
      <c r="F62" s="124" t="s">
        <v>180</v>
      </c>
      <c r="G62" s="67" t="s">
        <v>73</v>
      </c>
      <c r="H62" s="32"/>
      <c r="I62" s="33">
        <v>2503</v>
      </c>
      <c r="J62" s="22"/>
      <c r="K62" s="22"/>
    </row>
    <row r="63" spans="2:11" ht="12.75">
      <c r="B63" s="75" t="s">
        <v>67</v>
      </c>
      <c r="D63" s="123" t="s">
        <v>56</v>
      </c>
      <c r="E63" s="123" t="s">
        <v>61</v>
      </c>
      <c r="F63" s="124" t="s">
        <v>180</v>
      </c>
      <c r="G63" s="67" t="s">
        <v>73</v>
      </c>
      <c r="H63" s="32" t="s">
        <v>68</v>
      </c>
      <c r="I63" s="33">
        <v>2503</v>
      </c>
      <c r="J63" s="22"/>
      <c r="K63" s="22"/>
    </row>
    <row r="64" spans="2:11" ht="12.75">
      <c r="B64" s="38" t="s">
        <v>69</v>
      </c>
      <c r="D64" s="123" t="s">
        <v>56</v>
      </c>
      <c r="E64" s="123" t="s">
        <v>61</v>
      </c>
      <c r="F64" s="124" t="s">
        <v>180</v>
      </c>
      <c r="G64" s="67" t="s">
        <v>73</v>
      </c>
      <c r="H64" s="32" t="s">
        <v>70</v>
      </c>
      <c r="I64" s="33">
        <v>2503</v>
      </c>
      <c r="J64" s="22"/>
      <c r="K64" s="22"/>
    </row>
    <row r="65" spans="2:11" ht="51">
      <c r="B65" s="34" t="s">
        <v>74</v>
      </c>
      <c r="C65" s="51"/>
      <c r="D65" s="40" t="s">
        <v>56</v>
      </c>
      <c r="E65" s="41" t="s">
        <v>42</v>
      </c>
      <c r="F65" s="42" t="s">
        <v>24</v>
      </c>
      <c r="G65" s="32"/>
      <c r="H65" s="32"/>
      <c r="I65" s="33">
        <v>3000</v>
      </c>
      <c r="J65" s="22"/>
      <c r="K65" s="22"/>
    </row>
    <row r="66" spans="2:11" ht="63.75">
      <c r="B66" s="34" t="s">
        <v>75</v>
      </c>
      <c r="C66" s="51"/>
      <c r="D66" s="29" t="s">
        <v>56</v>
      </c>
      <c r="E66" s="30" t="s">
        <v>42</v>
      </c>
      <c r="F66" s="31" t="s">
        <v>76</v>
      </c>
      <c r="G66" s="32"/>
      <c r="H66" s="32"/>
      <c r="I66" s="33">
        <v>3000</v>
      </c>
      <c r="J66" s="22"/>
      <c r="K66" s="22"/>
    </row>
    <row r="67" spans="2:11" ht="12.75">
      <c r="B67" s="38" t="s">
        <v>71</v>
      </c>
      <c r="C67" s="51"/>
      <c r="D67" s="29" t="s">
        <v>56</v>
      </c>
      <c r="E67" s="30" t="s">
        <v>42</v>
      </c>
      <c r="F67" s="31" t="s">
        <v>76</v>
      </c>
      <c r="G67" s="32" t="s">
        <v>61</v>
      </c>
      <c r="H67" s="32"/>
      <c r="I67" s="33">
        <v>3000</v>
      </c>
      <c r="J67" s="22"/>
      <c r="K67" s="22"/>
    </row>
    <row r="68" spans="2:11" ht="25.5">
      <c r="B68" s="38" t="s">
        <v>72</v>
      </c>
      <c r="C68" s="51"/>
      <c r="D68" s="52" t="s">
        <v>56</v>
      </c>
      <c r="E68" s="30" t="s">
        <v>42</v>
      </c>
      <c r="F68" s="31" t="s">
        <v>76</v>
      </c>
      <c r="G68" s="32" t="s">
        <v>73</v>
      </c>
      <c r="H68" s="32"/>
      <c r="I68" s="33">
        <v>3000</v>
      </c>
      <c r="J68" s="22"/>
      <c r="K68" s="22"/>
    </row>
    <row r="69" spans="2:11" ht="12.75" hidden="1">
      <c r="B69" s="43" t="s">
        <v>77</v>
      </c>
      <c r="C69" s="51"/>
      <c r="D69" s="35"/>
      <c r="E69" s="36"/>
      <c r="F69" s="42"/>
      <c r="G69" s="32"/>
      <c r="H69" s="47" t="s">
        <v>78</v>
      </c>
      <c r="I69" s="48" t="e">
        <f>I72+#REF!+#REF!</f>
        <v>#REF!</v>
      </c>
      <c r="J69" s="22"/>
      <c r="K69" s="22"/>
    </row>
    <row r="70" spans="2:11" s="49" customFormat="1" ht="12.75">
      <c r="B70" s="38" t="s">
        <v>35</v>
      </c>
      <c r="C70" s="28"/>
      <c r="D70" s="76" t="s">
        <v>56</v>
      </c>
      <c r="E70" s="36" t="s">
        <v>42</v>
      </c>
      <c r="F70" s="37" t="s">
        <v>76</v>
      </c>
      <c r="G70" s="32" t="s">
        <v>73</v>
      </c>
      <c r="H70" s="32" t="s">
        <v>36</v>
      </c>
      <c r="I70" s="33">
        <v>3000</v>
      </c>
      <c r="J70" s="50"/>
      <c r="K70" s="50"/>
    </row>
    <row r="71" spans="2:11" s="49" customFormat="1" ht="12.75">
      <c r="B71" s="53" t="s">
        <v>49</v>
      </c>
      <c r="C71" s="28"/>
      <c r="D71" s="52" t="s">
        <v>56</v>
      </c>
      <c r="E71" s="30" t="s">
        <v>42</v>
      </c>
      <c r="F71" s="42" t="s">
        <v>76</v>
      </c>
      <c r="G71" s="32" t="s">
        <v>73</v>
      </c>
      <c r="H71" s="32" t="s">
        <v>50</v>
      </c>
      <c r="I71" s="33">
        <v>3000</v>
      </c>
      <c r="J71" s="50"/>
      <c r="K71" s="50"/>
    </row>
    <row r="72" spans="2:11" ht="25.5">
      <c r="B72" s="34" t="s">
        <v>79</v>
      </c>
      <c r="C72" s="51"/>
      <c r="D72" s="35" t="s">
        <v>80</v>
      </c>
      <c r="E72" s="36" t="s">
        <v>23</v>
      </c>
      <c r="F72" s="31" t="s">
        <v>24</v>
      </c>
      <c r="G72" s="32"/>
      <c r="H72" s="32"/>
      <c r="I72" s="33">
        <f>I73+I94+I102</f>
        <v>11030939.89</v>
      </c>
      <c r="J72" s="22"/>
      <c r="K72" s="22"/>
    </row>
    <row r="73" spans="2:11" ht="51">
      <c r="B73" s="34" t="s">
        <v>81</v>
      </c>
      <c r="C73" s="51"/>
      <c r="D73" s="29" t="s">
        <v>80</v>
      </c>
      <c r="E73" s="30" t="s">
        <v>64</v>
      </c>
      <c r="F73" s="31" t="s">
        <v>24</v>
      </c>
      <c r="G73" s="32"/>
      <c r="H73" s="32"/>
      <c r="I73" s="33">
        <f>I79+I84+I74+I89</f>
        <v>1762700</v>
      </c>
      <c r="J73" s="22"/>
      <c r="K73" s="22"/>
    </row>
    <row r="74" spans="2:11" ht="102">
      <c r="B74" s="34" t="s">
        <v>147</v>
      </c>
      <c r="C74" s="51"/>
      <c r="D74" s="123" t="s">
        <v>80</v>
      </c>
      <c r="E74" s="123" t="s">
        <v>148</v>
      </c>
      <c r="F74" s="124" t="s">
        <v>149</v>
      </c>
      <c r="G74" s="32"/>
      <c r="H74" s="32"/>
      <c r="I74" s="33">
        <f>I75</f>
        <v>1503000</v>
      </c>
      <c r="J74" s="22"/>
      <c r="K74" s="22"/>
    </row>
    <row r="75" spans="2:11" ht="12.75">
      <c r="B75" s="34" t="s">
        <v>71</v>
      </c>
      <c r="C75" s="51"/>
      <c r="D75" s="126" t="s">
        <v>80</v>
      </c>
      <c r="E75" s="126" t="s">
        <v>148</v>
      </c>
      <c r="F75" s="127" t="s">
        <v>149</v>
      </c>
      <c r="G75" s="32" t="s">
        <v>61</v>
      </c>
      <c r="H75" s="32"/>
      <c r="I75" s="33">
        <f>I76</f>
        <v>1503000</v>
      </c>
      <c r="J75" s="22"/>
      <c r="K75" s="22"/>
    </row>
    <row r="76" spans="2:11" ht="25.5">
      <c r="B76" s="38" t="s">
        <v>72</v>
      </c>
      <c r="C76" s="51"/>
      <c r="D76" s="126" t="s">
        <v>80</v>
      </c>
      <c r="E76" s="126" t="s">
        <v>148</v>
      </c>
      <c r="F76" s="127" t="s">
        <v>149</v>
      </c>
      <c r="G76" s="32" t="s">
        <v>73</v>
      </c>
      <c r="H76" s="32"/>
      <c r="I76" s="33">
        <f>I77</f>
        <v>1503000</v>
      </c>
      <c r="J76" s="22"/>
      <c r="K76" s="22"/>
    </row>
    <row r="77" spans="2:11" ht="12.75">
      <c r="B77" s="34" t="s">
        <v>51</v>
      </c>
      <c r="C77" s="51"/>
      <c r="D77" s="126" t="s">
        <v>80</v>
      </c>
      <c r="E77" s="126" t="s">
        <v>148</v>
      </c>
      <c r="F77" s="127" t="s">
        <v>149</v>
      </c>
      <c r="G77" s="32" t="s">
        <v>73</v>
      </c>
      <c r="H77" s="32" t="s">
        <v>52</v>
      </c>
      <c r="I77" s="33">
        <f>I78</f>
        <v>1503000</v>
      </c>
      <c r="J77" s="22"/>
      <c r="K77" s="22"/>
    </row>
    <row r="78" spans="2:11" ht="12.75">
      <c r="B78" s="34" t="s">
        <v>77</v>
      </c>
      <c r="C78" s="51"/>
      <c r="D78" s="126" t="s">
        <v>80</v>
      </c>
      <c r="E78" s="126" t="s">
        <v>148</v>
      </c>
      <c r="F78" s="127" t="s">
        <v>149</v>
      </c>
      <c r="G78" s="32" t="s">
        <v>73</v>
      </c>
      <c r="H78" s="32" t="s">
        <v>78</v>
      </c>
      <c r="I78" s="33">
        <v>1503000</v>
      </c>
      <c r="J78" s="22"/>
      <c r="K78" s="22"/>
    </row>
    <row r="79" spans="2:11" ht="64.5" customHeight="1">
      <c r="B79" s="34" t="s">
        <v>82</v>
      </c>
      <c r="C79" s="51"/>
      <c r="D79" s="40" t="s">
        <v>80</v>
      </c>
      <c r="E79" s="41" t="s">
        <v>64</v>
      </c>
      <c r="F79" s="42" t="s">
        <v>83</v>
      </c>
      <c r="G79" s="32"/>
      <c r="H79" s="32"/>
      <c r="I79" s="33">
        <f>I80</f>
        <v>101059</v>
      </c>
      <c r="J79" s="22"/>
      <c r="K79" s="22"/>
    </row>
    <row r="80" spans="2:11" ht="12.75">
      <c r="B80" s="34" t="s">
        <v>71</v>
      </c>
      <c r="C80" s="51"/>
      <c r="D80" s="29" t="s">
        <v>80</v>
      </c>
      <c r="E80" s="30" t="s">
        <v>64</v>
      </c>
      <c r="F80" s="31" t="s">
        <v>83</v>
      </c>
      <c r="G80" s="32" t="s">
        <v>61</v>
      </c>
      <c r="H80" s="32"/>
      <c r="I80" s="33">
        <f>I81</f>
        <v>101059</v>
      </c>
      <c r="J80" s="22"/>
      <c r="K80" s="22"/>
    </row>
    <row r="81" spans="2:11" ht="25.5">
      <c r="B81" s="38" t="s">
        <v>72</v>
      </c>
      <c r="C81" s="51"/>
      <c r="D81" s="52" t="s">
        <v>80</v>
      </c>
      <c r="E81" s="30" t="s">
        <v>64</v>
      </c>
      <c r="F81" s="31" t="s">
        <v>83</v>
      </c>
      <c r="G81" s="32" t="s">
        <v>73</v>
      </c>
      <c r="H81" s="32"/>
      <c r="I81" s="33">
        <f>I82</f>
        <v>101059</v>
      </c>
      <c r="J81" s="22"/>
      <c r="K81" s="22"/>
    </row>
    <row r="82" spans="2:11" s="49" customFormat="1" ht="12.75">
      <c r="B82" s="34" t="s">
        <v>51</v>
      </c>
      <c r="C82" s="28"/>
      <c r="D82" s="52" t="s">
        <v>80</v>
      </c>
      <c r="E82" s="30" t="s">
        <v>64</v>
      </c>
      <c r="F82" s="31" t="s">
        <v>83</v>
      </c>
      <c r="G82" s="32" t="s">
        <v>73</v>
      </c>
      <c r="H82" s="32" t="s">
        <v>52</v>
      </c>
      <c r="I82" s="33">
        <f>I83</f>
        <v>101059</v>
      </c>
      <c r="J82" s="50"/>
      <c r="K82" s="50"/>
    </row>
    <row r="83" spans="2:11" s="49" customFormat="1" ht="15.75" customHeight="1">
      <c r="B83" s="34" t="s">
        <v>77</v>
      </c>
      <c r="C83" s="28"/>
      <c r="D83" s="52" t="s">
        <v>80</v>
      </c>
      <c r="E83" s="30" t="s">
        <v>64</v>
      </c>
      <c r="F83" s="31" t="s">
        <v>83</v>
      </c>
      <c r="G83" s="32" t="s">
        <v>73</v>
      </c>
      <c r="H83" s="32" t="s">
        <v>78</v>
      </c>
      <c r="I83" s="33">
        <v>101059</v>
      </c>
      <c r="J83" s="50"/>
      <c r="K83" s="50"/>
    </row>
    <row r="84" spans="2:11" ht="63.75" hidden="1">
      <c r="B84" s="34" t="s">
        <v>84</v>
      </c>
      <c r="C84" s="51"/>
      <c r="D84" s="40" t="s">
        <v>80</v>
      </c>
      <c r="E84" s="41" t="s">
        <v>64</v>
      </c>
      <c r="F84" s="42" t="s">
        <v>85</v>
      </c>
      <c r="G84" s="32"/>
      <c r="H84" s="32"/>
      <c r="I84" s="33">
        <f>I85</f>
        <v>0</v>
      </c>
      <c r="J84" s="22"/>
      <c r="K84" s="22"/>
    </row>
    <row r="85" spans="2:11" ht="12.75" customHeight="1" hidden="1">
      <c r="B85" s="34" t="s">
        <v>71</v>
      </c>
      <c r="C85" s="51"/>
      <c r="D85" s="29" t="s">
        <v>80</v>
      </c>
      <c r="E85" s="30" t="s">
        <v>64</v>
      </c>
      <c r="F85" s="31" t="s">
        <v>85</v>
      </c>
      <c r="G85" s="32" t="s">
        <v>61</v>
      </c>
      <c r="H85" s="32"/>
      <c r="I85" s="33">
        <f>I86</f>
        <v>0</v>
      </c>
      <c r="J85" s="22"/>
      <c r="K85" s="22"/>
    </row>
    <row r="86" spans="2:11" ht="25.5" hidden="1">
      <c r="B86" s="38" t="s">
        <v>72</v>
      </c>
      <c r="C86" s="51"/>
      <c r="D86" s="52" t="s">
        <v>80</v>
      </c>
      <c r="E86" s="30" t="s">
        <v>64</v>
      </c>
      <c r="F86" s="31" t="s">
        <v>85</v>
      </c>
      <c r="G86" s="32" t="s">
        <v>73</v>
      </c>
      <c r="H86" s="32"/>
      <c r="I86" s="33"/>
      <c r="J86" s="22"/>
      <c r="K86" s="22"/>
    </row>
    <row r="87" spans="2:11" s="49" customFormat="1" ht="12.75" hidden="1">
      <c r="B87" s="34" t="s">
        <v>51</v>
      </c>
      <c r="C87" s="28"/>
      <c r="D87" s="52" t="s">
        <v>80</v>
      </c>
      <c r="E87" s="30" t="s">
        <v>64</v>
      </c>
      <c r="F87" s="31" t="s">
        <v>85</v>
      </c>
      <c r="G87" s="32" t="s">
        <v>73</v>
      </c>
      <c r="H87" s="32" t="s">
        <v>52</v>
      </c>
      <c r="I87" s="73"/>
      <c r="J87" s="50"/>
      <c r="K87" s="50"/>
    </row>
    <row r="88" spans="2:11" s="49" customFormat="1" ht="12.75" hidden="1">
      <c r="B88" s="34" t="s">
        <v>77</v>
      </c>
      <c r="C88" s="28"/>
      <c r="D88" s="52" t="s">
        <v>80</v>
      </c>
      <c r="E88" s="30" t="s">
        <v>64</v>
      </c>
      <c r="F88" s="31" t="s">
        <v>85</v>
      </c>
      <c r="G88" s="32" t="s">
        <v>73</v>
      </c>
      <c r="H88" s="32" t="s">
        <v>78</v>
      </c>
      <c r="I88" s="73"/>
      <c r="J88" s="50"/>
      <c r="K88" s="50"/>
    </row>
    <row r="89" spans="2:11" s="49" customFormat="1" ht="93.75" customHeight="1">
      <c r="B89" s="34" t="s">
        <v>151</v>
      </c>
      <c r="C89" s="51"/>
      <c r="D89" s="40" t="s">
        <v>80</v>
      </c>
      <c r="E89" s="41" t="s">
        <v>64</v>
      </c>
      <c r="F89" s="31" t="s">
        <v>150</v>
      </c>
      <c r="G89" s="32"/>
      <c r="H89" s="32"/>
      <c r="I89" s="73">
        <f>I90</f>
        <v>158641</v>
      </c>
      <c r="J89" s="50"/>
      <c r="K89" s="50"/>
    </row>
    <row r="90" spans="2:11" s="49" customFormat="1" ht="12.75">
      <c r="B90" s="34" t="s">
        <v>71</v>
      </c>
      <c r="C90" s="51"/>
      <c r="D90" s="29" t="s">
        <v>80</v>
      </c>
      <c r="E90" s="30" t="s">
        <v>64</v>
      </c>
      <c r="F90" s="31" t="s">
        <v>150</v>
      </c>
      <c r="G90" s="32" t="s">
        <v>61</v>
      </c>
      <c r="H90" s="32"/>
      <c r="I90" s="73">
        <f>I91</f>
        <v>158641</v>
      </c>
      <c r="J90" s="50"/>
      <c r="K90" s="50"/>
    </row>
    <row r="91" spans="2:11" s="49" customFormat="1" ht="25.5">
      <c r="B91" s="38" t="s">
        <v>72</v>
      </c>
      <c r="C91" s="51"/>
      <c r="D91" s="52" t="s">
        <v>80</v>
      </c>
      <c r="E91" s="30" t="s">
        <v>64</v>
      </c>
      <c r="F91" s="31" t="s">
        <v>150</v>
      </c>
      <c r="G91" s="32" t="s">
        <v>73</v>
      </c>
      <c r="H91" s="32"/>
      <c r="I91" s="73">
        <f>I92</f>
        <v>158641</v>
      </c>
      <c r="J91" s="50"/>
      <c r="K91" s="50"/>
    </row>
    <row r="92" spans="2:11" s="49" customFormat="1" ht="12.75">
      <c r="B92" s="34" t="s">
        <v>51</v>
      </c>
      <c r="C92" s="28"/>
      <c r="D92" s="52" t="s">
        <v>80</v>
      </c>
      <c r="E92" s="30" t="s">
        <v>64</v>
      </c>
      <c r="F92" s="31" t="s">
        <v>150</v>
      </c>
      <c r="G92" s="32" t="s">
        <v>73</v>
      </c>
      <c r="H92" s="32" t="s">
        <v>52</v>
      </c>
      <c r="I92" s="73">
        <f>I93</f>
        <v>158641</v>
      </c>
      <c r="J92" s="50"/>
      <c r="K92" s="50"/>
    </row>
    <row r="93" spans="2:11" s="49" customFormat="1" ht="12.75">
      <c r="B93" s="34" t="s">
        <v>77</v>
      </c>
      <c r="C93" s="28"/>
      <c r="D93" s="52" t="s">
        <v>80</v>
      </c>
      <c r="E93" s="30" t="s">
        <v>64</v>
      </c>
      <c r="F93" s="31" t="s">
        <v>150</v>
      </c>
      <c r="G93" s="32" t="s">
        <v>73</v>
      </c>
      <c r="H93" s="32" t="s">
        <v>78</v>
      </c>
      <c r="I93" s="73">
        <v>158641</v>
      </c>
      <c r="J93" s="50"/>
      <c r="K93" s="50"/>
    </row>
    <row r="94" spans="2:11" ht="40.5" customHeight="1">
      <c r="B94" s="34" t="s">
        <v>86</v>
      </c>
      <c r="C94" s="39"/>
      <c r="D94" s="40" t="s">
        <v>80</v>
      </c>
      <c r="E94" s="41" t="s">
        <v>61</v>
      </c>
      <c r="F94" s="42" t="s">
        <v>24</v>
      </c>
      <c r="G94" s="32"/>
      <c r="H94" s="32"/>
      <c r="I94" s="33">
        <f>I96</f>
        <v>858236</v>
      </c>
      <c r="J94" s="22"/>
      <c r="K94" s="22"/>
    </row>
    <row r="95" spans="2:11" ht="54" customHeight="1">
      <c r="B95" s="34" t="s">
        <v>87</v>
      </c>
      <c r="C95" s="51"/>
      <c r="D95" s="29" t="s">
        <v>80</v>
      </c>
      <c r="E95" s="30" t="s">
        <v>61</v>
      </c>
      <c r="F95" s="31" t="s">
        <v>88</v>
      </c>
      <c r="G95" s="32"/>
      <c r="H95" s="32"/>
      <c r="I95" s="33">
        <f>I96</f>
        <v>858236</v>
      </c>
      <c r="J95" s="22"/>
      <c r="K95" s="22"/>
    </row>
    <row r="96" spans="2:11" ht="14.25" customHeight="1">
      <c r="B96" s="34" t="s">
        <v>71</v>
      </c>
      <c r="C96" s="51"/>
      <c r="D96" s="40" t="s">
        <v>80</v>
      </c>
      <c r="E96" s="41" t="s">
        <v>61</v>
      </c>
      <c r="F96" s="42" t="s">
        <v>88</v>
      </c>
      <c r="G96" s="32" t="s">
        <v>61</v>
      </c>
      <c r="H96" s="32"/>
      <c r="I96" s="33">
        <f>I97</f>
        <v>858236</v>
      </c>
      <c r="J96" s="22"/>
      <c r="K96" s="22"/>
    </row>
    <row r="97" spans="2:11" ht="25.5">
      <c r="B97" s="38" t="s">
        <v>72</v>
      </c>
      <c r="C97" s="51"/>
      <c r="D97" s="29" t="s">
        <v>80</v>
      </c>
      <c r="E97" s="30" t="s">
        <v>61</v>
      </c>
      <c r="F97" s="31" t="s">
        <v>88</v>
      </c>
      <c r="G97" s="32" t="s">
        <v>73</v>
      </c>
      <c r="H97" s="32"/>
      <c r="I97" s="33">
        <f>I100</f>
        <v>858236</v>
      </c>
      <c r="J97" s="22"/>
      <c r="K97" s="22"/>
    </row>
    <row r="98" spans="2:11" ht="12.75" hidden="1">
      <c r="B98" s="43" t="s">
        <v>89</v>
      </c>
      <c r="C98" s="39"/>
      <c r="D98" s="77"/>
      <c r="E98" s="78"/>
      <c r="F98" s="79"/>
      <c r="G98" s="32" t="s">
        <v>73</v>
      </c>
      <c r="H98" s="47" t="s">
        <v>90</v>
      </c>
      <c r="I98" s="48">
        <f>I99</f>
        <v>0</v>
      </c>
      <c r="J98" s="22"/>
      <c r="K98" s="22"/>
    </row>
    <row r="99" spans="2:11" ht="12.75" hidden="1">
      <c r="B99" s="80"/>
      <c r="C99" s="51"/>
      <c r="D99" s="29"/>
      <c r="E99" s="30"/>
      <c r="F99" s="31"/>
      <c r="G99" s="32" t="s">
        <v>73</v>
      </c>
      <c r="H99" s="32"/>
      <c r="I99" s="33"/>
      <c r="J99" s="22"/>
      <c r="K99" s="22"/>
    </row>
    <row r="100" spans="2:11" s="49" customFormat="1" ht="12.75">
      <c r="B100" s="34" t="s">
        <v>91</v>
      </c>
      <c r="C100" s="28"/>
      <c r="D100" s="29" t="s">
        <v>80</v>
      </c>
      <c r="E100" s="30" t="s">
        <v>61</v>
      </c>
      <c r="F100" s="31" t="s">
        <v>88</v>
      </c>
      <c r="G100" s="32" t="s">
        <v>73</v>
      </c>
      <c r="H100" s="32" t="s">
        <v>92</v>
      </c>
      <c r="I100" s="33">
        <f>I101</f>
        <v>858236</v>
      </c>
      <c r="J100" s="50"/>
      <c r="K100" s="50"/>
    </row>
    <row r="101" spans="2:11" s="49" customFormat="1" ht="12.75">
      <c r="B101" s="34" t="s">
        <v>93</v>
      </c>
      <c r="C101" s="28"/>
      <c r="D101" s="29" t="s">
        <v>80</v>
      </c>
      <c r="E101" s="30" t="s">
        <v>61</v>
      </c>
      <c r="F101" s="31" t="s">
        <v>88</v>
      </c>
      <c r="G101" s="32" t="s">
        <v>73</v>
      </c>
      <c r="H101" s="32" t="s">
        <v>94</v>
      </c>
      <c r="I101" s="33">
        <v>858236</v>
      </c>
      <c r="J101" s="50"/>
      <c r="K101" s="50"/>
    </row>
    <row r="102" spans="2:11" s="49" customFormat="1" ht="51">
      <c r="B102" s="34" t="s">
        <v>95</v>
      </c>
      <c r="C102" s="51"/>
      <c r="D102" s="133" t="s">
        <v>80</v>
      </c>
      <c r="E102" s="123" t="s">
        <v>42</v>
      </c>
      <c r="F102" s="124" t="s">
        <v>24</v>
      </c>
      <c r="G102" s="32"/>
      <c r="H102" s="32"/>
      <c r="I102" s="33">
        <f>I113+I132+I137+I146+I123+I128+I103+I108+I154+I118</f>
        <v>8410003.89</v>
      </c>
      <c r="J102" s="50"/>
      <c r="K102" s="50"/>
    </row>
    <row r="103" spans="2:11" s="49" customFormat="1" ht="114.75">
      <c r="B103" s="34" t="s">
        <v>165</v>
      </c>
      <c r="C103" s="51"/>
      <c r="D103" s="126" t="s">
        <v>80</v>
      </c>
      <c r="E103" s="126" t="s">
        <v>42</v>
      </c>
      <c r="F103" s="127" t="s">
        <v>167</v>
      </c>
      <c r="G103" s="32"/>
      <c r="H103" s="32"/>
      <c r="I103" s="33">
        <f>I104</f>
        <v>2871702.22</v>
      </c>
      <c r="J103" s="50"/>
      <c r="K103" s="50"/>
    </row>
    <row r="104" spans="2:11" s="49" customFormat="1" ht="25.5">
      <c r="B104" s="38" t="s">
        <v>154</v>
      </c>
      <c r="C104" s="51"/>
      <c r="D104" s="126" t="s">
        <v>80</v>
      </c>
      <c r="E104" s="126" t="s">
        <v>42</v>
      </c>
      <c r="F104" s="127" t="s">
        <v>167</v>
      </c>
      <c r="G104" s="32" t="s">
        <v>156</v>
      </c>
      <c r="H104" s="32"/>
      <c r="I104" s="33">
        <f>I105</f>
        <v>2871702.22</v>
      </c>
      <c r="J104" s="50"/>
      <c r="K104" s="50"/>
    </row>
    <row r="105" spans="2:11" s="49" customFormat="1" ht="25.5">
      <c r="B105" s="38" t="s">
        <v>155</v>
      </c>
      <c r="C105" s="51"/>
      <c r="D105" s="126" t="s">
        <v>80</v>
      </c>
      <c r="E105" s="126" t="s">
        <v>42</v>
      </c>
      <c r="F105" s="127" t="s">
        <v>167</v>
      </c>
      <c r="G105" s="32" t="s">
        <v>157</v>
      </c>
      <c r="H105" s="32"/>
      <c r="I105" s="33">
        <f>I106</f>
        <v>2871702.22</v>
      </c>
      <c r="J105" s="50"/>
      <c r="K105" s="50"/>
    </row>
    <row r="106" spans="2:11" s="49" customFormat="1" ht="12.75">
      <c r="B106" s="34" t="s">
        <v>89</v>
      </c>
      <c r="C106" s="51"/>
      <c r="D106" s="126" t="s">
        <v>80</v>
      </c>
      <c r="E106" s="126" t="s">
        <v>42</v>
      </c>
      <c r="F106" s="127" t="s">
        <v>167</v>
      </c>
      <c r="G106" s="32" t="s">
        <v>157</v>
      </c>
      <c r="H106" s="32" t="s">
        <v>92</v>
      </c>
      <c r="I106" s="33">
        <f>I107</f>
        <v>2871702.22</v>
      </c>
      <c r="J106" s="50"/>
      <c r="K106" s="50"/>
    </row>
    <row r="107" spans="2:11" s="49" customFormat="1" ht="12.75">
      <c r="B107" s="34" t="s">
        <v>93</v>
      </c>
      <c r="C107" s="51"/>
      <c r="D107" s="126" t="s">
        <v>80</v>
      </c>
      <c r="E107" s="126" t="s">
        <v>42</v>
      </c>
      <c r="F107" s="127" t="s">
        <v>167</v>
      </c>
      <c r="G107" s="67" t="s">
        <v>157</v>
      </c>
      <c r="H107" s="32" t="s">
        <v>90</v>
      </c>
      <c r="I107" s="33">
        <v>2871702.22</v>
      </c>
      <c r="J107" s="50"/>
      <c r="K107" s="50"/>
    </row>
    <row r="108" spans="2:11" s="49" customFormat="1" ht="102">
      <c r="B108" s="34" t="s">
        <v>166</v>
      </c>
      <c r="C108" s="51"/>
      <c r="D108" s="126" t="s">
        <v>80</v>
      </c>
      <c r="E108" s="126" t="s">
        <v>42</v>
      </c>
      <c r="F108" s="137" t="s">
        <v>168</v>
      </c>
      <c r="G108" s="136"/>
      <c r="I108" s="33">
        <f>I109</f>
        <v>3997785.12</v>
      </c>
      <c r="J108" s="50"/>
      <c r="K108" s="50"/>
    </row>
    <row r="109" spans="2:11" s="49" customFormat="1" ht="25.5">
      <c r="B109" s="38" t="s">
        <v>154</v>
      </c>
      <c r="C109" s="51"/>
      <c r="D109" s="134" t="s">
        <v>80</v>
      </c>
      <c r="E109" s="134" t="s">
        <v>42</v>
      </c>
      <c r="F109" s="135" t="s">
        <v>168</v>
      </c>
      <c r="G109" s="72" t="s">
        <v>156</v>
      </c>
      <c r="H109" s="32"/>
      <c r="I109" s="33">
        <f>I110</f>
        <v>3997785.12</v>
      </c>
      <c r="J109" s="50"/>
      <c r="K109" s="50"/>
    </row>
    <row r="110" spans="2:11" s="49" customFormat="1" ht="25.5">
      <c r="B110" s="38" t="s">
        <v>155</v>
      </c>
      <c r="C110" s="51"/>
      <c r="D110" s="126" t="s">
        <v>80</v>
      </c>
      <c r="E110" s="126" t="s">
        <v>42</v>
      </c>
      <c r="F110" s="127" t="s">
        <v>168</v>
      </c>
      <c r="G110" s="32" t="s">
        <v>157</v>
      </c>
      <c r="H110" s="32"/>
      <c r="I110" s="33">
        <f>I111</f>
        <v>3997785.12</v>
      </c>
      <c r="J110" s="50"/>
      <c r="K110" s="50"/>
    </row>
    <row r="111" spans="2:11" s="49" customFormat="1" ht="12.75">
      <c r="B111" s="34" t="s">
        <v>89</v>
      </c>
      <c r="C111" s="51"/>
      <c r="D111" s="126" t="s">
        <v>80</v>
      </c>
      <c r="E111" s="126" t="s">
        <v>42</v>
      </c>
      <c r="F111" s="127" t="s">
        <v>168</v>
      </c>
      <c r="G111" s="32" t="s">
        <v>157</v>
      </c>
      <c r="H111" s="32" t="s">
        <v>92</v>
      </c>
      <c r="I111" s="33">
        <f>I112</f>
        <v>3997785.12</v>
      </c>
      <c r="J111" s="50"/>
      <c r="K111" s="50"/>
    </row>
    <row r="112" spans="2:11" s="49" customFormat="1" ht="12.75">
      <c r="B112" s="34" t="s">
        <v>93</v>
      </c>
      <c r="C112" s="51"/>
      <c r="D112" s="41" t="s">
        <v>80</v>
      </c>
      <c r="E112" s="41" t="s">
        <v>42</v>
      </c>
      <c r="F112" s="41" t="s">
        <v>168</v>
      </c>
      <c r="G112" s="32" t="s">
        <v>157</v>
      </c>
      <c r="H112" s="32" t="s">
        <v>90</v>
      </c>
      <c r="I112" s="33">
        <v>3997785.12</v>
      </c>
      <c r="J112" s="50"/>
      <c r="K112" s="50"/>
    </row>
    <row r="113" spans="2:11" s="23" customFormat="1" ht="63.75">
      <c r="B113" s="34" t="s">
        <v>96</v>
      </c>
      <c r="C113" s="39"/>
      <c r="D113" s="29" t="s">
        <v>80</v>
      </c>
      <c r="E113" s="30" t="s">
        <v>42</v>
      </c>
      <c r="F113" s="31" t="s">
        <v>97</v>
      </c>
      <c r="G113" s="32"/>
      <c r="H113" s="47"/>
      <c r="I113" s="33">
        <f>I114</f>
        <v>136000</v>
      </c>
      <c r="J113" s="22"/>
      <c r="K113" s="22"/>
    </row>
    <row r="114" spans="2:11" s="23" customFormat="1" ht="12.75">
      <c r="B114" s="34" t="s">
        <v>71</v>
      </c>
      <c r="C114" s="39"/>
      <c r="D114" s="35" t="s">
        <v>80</v>
      </c>
      <c r="E114" s="36" t="s">
        <v>42</v>
      </c>
      <c r="F114" s="37" t="s">
        <v>97</v>
      </c>
      <c r="G114" s="32" t="s">
        <v>61</v>
      </c>
      <c r="H114" s="47"/>
      <c r="I114" s="33">
        <f>I115</f>
        <v>136000</v>
      </c>
      <c r="J114" s="22"/>
      <c r="K114" s="22"/>
    </row>
    <row r="115" spans="2:11" s="23" customFormat="1" ht="25.5">
      <c r="B115" s="38" t="s">
        <v>72</v>
      </c>
      <c r="C115" s="39"/>
      <c r="D115" s="52" t="s">
        <v>80</v>
      </c>
      <c r="E115" s="30" t="s">
        <v>42</v>
      </c>
      <c r="F115" s="31" t="s">
        <v>97</v>
      </c>
      <c r="G115" s="32" t="s">
        <v>73</v>
      </c>
      <c r="H115" s="47"/>
      <c r="I115" s="33">
        <f>I116</f>
        <v>136000</v>
      </c>
      <c r="J115" s="22"/>
      <c r="K115" s="22"/>
    </row>
    <row r="116" spans="2:11" s="49" customFormat="1" ht="12.75">
      <c r="B116" s="34" t="s">
        <v>91</v>
      </c>
      <c r="C116" s="28"/>
      <c r="D116" s="35" t="s">
        <v>80</v>
      </c>
      <c r="E116" s="30" t="s">
        <v>42</v>
      </c>
      <c r="F116" s="31" t="s">
        <v>97</v>
      </c>
      <c r="G116" s="32" t="s">
        <v>73</v>
      </c>
      <c r="H116" s="32" t="s">
        <v>92</v>
      </c>
      <c r="I116" s="33">
        <f>I117</f>
        <v>136000</v>
      </c>
      <c r="J116" s="50"/>
      <c r="K116" s="50"/>
    </row>
    <row r="117" spans="2:11" s="49" customFormat="1" ht="12.75">
      <c r="B117" s="34" t="s">
        <v>93</v>
      </c>
      <c r="C117" s="28"/>
      <c r="D117" s="122" t="s">
        <v>80</v>
      </c>
      <c r="E117" s="123" t="s">
        <v>42</v>
      </c>
      <c r="F117" s="124" t="s">
        <v>97</v>
      </c>
      <c r="G117" s="32" t="s">
        <v>73</v>
      </c>
      <c r="H117" s="32" t="s">
        <v>94</v>
      </c>
      <c r="I117" s="33">
        <v>136000</v>
      </c>
      <c r="J117" s="50"/>
      <c r="K117" s="50"/>
    </row>
    <row r="118" spans="2:11" s="49" customFormat="1" ht="76.5">
      <c r="B118" s="34" t="s">
        <v>184</v>
      </c>
      <c r="C118" s="28"/>
      <c r="D118" s="29" t="s">
        <v>80</v>
      </c>
      <c r="E118" s="30" t="s">
        <v>42</v>
      </c>
      <c r="F118" s="31" t="s">
        <v>183</v>
      </c>
      <c r="G118" s="32"/>
      <c r="H118" s="47"/>
      <c r="I118" s="33">
        <f>I119</f>
        <v>680800</v>
      </c>
      <c r="J118" s="50"/>
      <c r="K118" s="50"/>
    </row>
    <row r="119" spans="2:11" s="49" customFormat="1" ht="12.75">
      <c r="B119" s="34" t="s">
        <v>71</v>
      </c>
      <c r="C119" s="28"/>
      <c r="D119" s="35" t="s">
        <v>80</v>
      </c>
      <c r="E119" s="36" t="s">
        <v>42</v>
      </c>
      <c r="F119" s="37" t="s">
        <v>183</v>
      </c>
      <c r="G119" s="32" t="s">
        <v>61</v>
      </c>
      <c r="H119" s="47"/>
      <c r="I119" s="33">
        <f>I120</f>
        <v>680800</v>
      </c>
      <c r="J119" s="50"/>
      <c r="K119" s="50"/>
    </row>
    <row r="120" spans="2:11" s="49" customFormat="1" ht="25.5">
      <c r="B120" s="38" t="s">
        <v>72</v>
      </c>
      <c r="C120" s="28"/>
      <c r="D120" s="52" t="s">
        <v>80</v>
      </c>
      <c r="E120" s="30" t="s">
        <v>42</v>
      </c>
      <c r="F120" s="31" t="s">
        <v>183</v>
      </c>
      <c r="G120" s="32" t="s">
        <v>73</v>
      </c>
      <c r="H120" s="47"/>
      <c r="I120" s="33">
        <f>I121</f>
        <v>680800</v>
      </c>
      <c r="J120" s="50"/>
      <c r="K120" s="50"/>
    </row>
    <row r="121" spans="2:11" s="49" customFormat="1" ht="12.75">
      <c r="B121" s="34" t="s">
        <v>91</v>
      </c>
      <c r="C121" s="28"/>
      <c r="D121" s="35" t="s">
        <v>80</v>
      </c>
      <c r="E121" s="30" t="s">
        <v>42</v>
      </c>
      <c r="F121" s="31" t="s">
        <v>183</v>
      </c>
      <c r="G121" s="32" t="s">
        <v>73</v>
      </c>
      <c r="H121" s="32" t="s">
        <v>92</v>
      </c>
      <c r="I121" s="33">
        <f>I122</f>
        <v>680800</v>
      </c>
      <c r="J121" s="50"/>
      <c r="K121" s="50"/>
    </row>
    <row r="122" spans="2:11" s="49" customFormat="1" ht="12.75">
      <c r="B122" s="34" t="s">
        <v>93</v>
      </c>
      <c r="C122" s="28"/>
      <c r="D122" s="122" t="s">
        <v>80</v>
      </c>
      <c r="E122" s="123" t="s">
        <v>42</v>
      </c>
      <c r="F122" s="124" t="s">
        <v>183</v>
      </c>
      <c r="G122" s="32" t="s">
        <v>73</v>
      </c>
      <c r="H122" s="32" t="s">
        <v>94</v>
      </c>
      <c r="I122" s="33">
        <v>680800</v>
      </c>
      <c r="J122" s="50"/>
      <c r="K122" s="50"/>
    </row>
    <row r="123" spans="2:11" s="49" customFormat="1" ht="63.75">
      <c r="B123" s="34" t="s">
        <v>152</v>
      </c>
      <c r="C123" s="28"/>
      <c r="D123" s="125" t="s">
        <v>80</v>
      </c>
      <c r="E123" s="126" t="s">
        <v>42</v>
      </c>
      <c r="F123" s="127" t="s">
        <v>153</v>
      </c>
      <c r="G123" s="32"/>
      <c r="H123" s="32"/>
      <c r="I123" s="33">
        <f>I124</f>
        <v>59005</v>
      </c>
      <c r="J123" s="50"/>
      <c r="K123" s="50"/>
    </row>
    <row r="124" spans="2:11" s="49" customFormat="1" ht="12.75">
      <c r="B124" s="34" t="s">
        <v>71</v>
      </c>
      <c r="C124" s="28"/>
      <c r="D124" s="125" t="s">
        <v>80</v>
      </c>
      <c r="E124" s="126" t="s">
        <v>42</v>
      </c>
      <c r="F124" s="127" t="s">
        <v>153</v>
      </c>
      <c r="G124" s="32" t="s">
        <v>61</v>
      </c>
      <c r="H124" s="32"/>
      <c r="I124" s="33">
        <f>I125</f>
        <v>59005</v>
      </c>
      <c r="J124" s="50"/>
      <c r="K124" s="50"/>
    </row>
    <row r="125" spans="2:11" s="49" customFormat="1" ht="25.5">
      <c r="B125" s="38" t="s">
        <v>72</v>
      </c>
      <c r="C125" s="28"/>
      <c r="D125" s="125" t="s">
        <v>80</v>
      </c>
      <c r="E125" s="126" t="s">
        <v>42</v>
      </c>
      <c r="F125" s="127" t="s">
        <v>153</v>
      </c>
      <c r="G125" s="32" t="s">
        <v>73</v>
      </c>
      <c r="H125" s="32"/>
      <c r="I125" s="33">
        <f>I126</f>
        <v>59005</v>
      </c>
      <c r="J125" s="50"/>
      <c r="K125" s="50"/>
    </row>
    <row r="126" spans="2:11" s="49" customFormat="1" ht="13.5" customHeight="1">
      <c r="B126" s="34" t="s">
        <v>89</v>
      </c>
      <c r="C126" s="28"/>
      <c r="D126" s="125" t="s">
        <v>80</v>
      </c>
      <c r="E126" s="126" t="s">
        <v>42</v>
      </c>
      <c r="F126" s="127" t="s">
        <v>153</v>
      </c>
      <c r="G126" s="32" t="s">
        <v>73</v>
      </c>
      <c r="H126" s="32" t="s">
        <v>92</v>
      </c>
      <c r="I126" s="33">
        <f>I127</f>
        <v>59005</v>
      </c>
      <c r="J126" s="50"/>
      <c r="K126" s="50"/>
    </row>
    <row r="127" spans="2:11" s="49" customFormat="1" ht="12.75">
      <c r="B127" s="34" t="s">
        <v>93</v>
      </c>
      <c r="C127" s="28"/>
      <c r="D127" s="125" t="s">
        <v>80</v>
      </c>
      <c r="E127" s="126" t="s">
        <v>42</v>
      </c>
      <c r="F127" s="127" t="s">
        <v>153</v>
      </c>
      <c r="G127" s="32" t="s">
        <v>73</v>
      </c>
      <c r="H127" s="32" t="s">
        <v>90</v>
      </c>
      <c r="I127" s="33">
        <v>59005</v>
      </c>
      <c r="J127" s="50"/>
      <c r="K127" s="50"/>
    </row>
    <row r="128" spans="2:11" s="49" customFormat="1" ht="25.5">
      <c r="B128" s="38" t="s">
        <v>154</v>
      </c>
      <c r="C128" s="28"/>
      <c r="D128" s="125" t="s">
        <v>80</v>
      </c>
      <c r="E128" s="126" t="s">
        <v>42</v>
      </c>
      <c r="F128" s="127" t="s">
        <v>153</v>
      </c>
      <c r="G128" s="32" t="s">
        <v>156</v>
      </c>
      <c r="H128" s="32"/>
      <c r="I128" s="33">
        <v>70000</v>
      </c>
      <c r="J128" s="50"/>
      <c r="K128" s="50"/>
    </row>
    <row r="129" spans="2:11" s="49" customFormat="1" ht="25.5">
      <c r="B129" s="38" t="s">
        <v>155</v>
      </c>
      <c r="C129" s="28"/>
      <c r="D129" s="125" t="s">
        <v>80</v>
      </c>
      <c r="E129" s="126" t="s">
        <v>42</v>
      </c>
      <c r="F129" s="127" t="s">
        <v>153</v>
      </c>
      <c r="G129" s="32" t="s">
        <v>157</v>
      </c>
      <c r="H129" s="32"/>
      <c r="I129" s="33">
        <v>70000</v>
      </c>
      <c r="J129" s="50"/>
      <c r="K129" s="50"/>
    </row>
    <row r="130" spans="2:11" s="49" customFormat="1" ht="13.5" customHeight="1">
      <c r="B130" s="34" t="s">
        <v>89</v>
      </c>
      <c r="C130" s="28"/>
      <c r="D130" s="125" t="s">
        <v>80</v>
      </c>
      <c r="E130" s="126" t="s">
        <v>42</v>
      </c>
      <c r="F130" s="127" t="s">
        <v>153</v>
      </c>
      <c r="G130" s="32" t="s">
        <v>157</v>
      </c>
      <c r="H130" s="32" t="s">
        <v>92</v>
      </c>
      <c r="I130" s="33">
        <v>70000</v>
      </c>
      <c r="J130" s="50"/>
      <c r="K130" s="50"/>
    </row>
    <row r="131" spans="2:11" s="49" customFormat="1" ht="12.75">
      <c r="B131" s="34" t="s">
        <v>93</v>
      </c>
      <c r="C131" s="28"/>
      <c r="D131" s="125" t="s">
        <v>80</v>
      </c>
      <c r="E131" s="126" t="s">
        <v>42</v>
      </c>
      <c r="F131" s="127" t="s">
        <v>153</v>
      </c>
      <c r="G131" s="32" t="s">
        <v>157</v>
      </c>
      <c r="H131" s="32" t="s">
        <v>90</v>
      </c>
      <c r="I131" s="33">
        <v>70000</v>
      </c>
      <c r="J131" s="50"/>
      <c r="K131" s="50"/>
    </row>
    <row r="132" spans="2:11" ht="51.75" customHeight="1">
      <c r="B132" s="34" t="s">
        <v>98</v>
      </c>
      <c r="C132" s="51"/>
      <c r="D132" s="29" t="s">
        <v>80</v>
      </c>
      <c r="E132" s="30" t="s">
        <v>42</v>
      </c>
      <c r="F132" s="31" t="s">
        <v>99</v>
      </c>
      <c r="G132" s="32"/>
      <c r="H132" s="32"/>
      <c r="I132" s="33">
        <f>I133</f>
        <v>100000</v>
      </c>
      <c r="J132" s="22"/>
      <c r="K132" s="22"/>
    </row>
    <row r="133" spans="2:11" ht="12.75">
      <c r="B133" s="34" t="s">
        <v>71</v>
      </c>
      <c r="C133" s="51"/>
      <c r="D133" s="81" t="s">
        <v>80</v>
      </c>
      <c r="E133" s="41" t="s">
        <v>42</v>
      </c>
      <c r="F133" s="82" t="s">
        <v>99</v>
      </c>
      <c r="G133" s="32" t="s">
        <v>61</v>
      </c>
      <c r="H133" s="32"/>
      <c r="I133" s="33">
        <f>I134</f>
        <v>100000</v>
      </c>
      <c r="J133" s="22"/>
      <c r="K133" s="22"/>
    </row>
    <row r="134" spans="2:11" ht="25.5">
      <c r="B134" s="38" t="s">
        <v>72</v>
      </c>
      <c r="C134" s="51"/>
      <c r="D134" s="29" t="s">
        <v>80</v>
      </c>
      <c r="E134" s="30" t="s">
        <v>42</v>
      </c>
      <c r="F134" s="31" t="s">
        <v>99</v>
      </c>
      <c r="G134" s="32" t="s">
        <v>73</v>
      </c>
      <c r="H134" s="32"/>
      <c r="I134" s="33">
        <f>I135</f>
        <v>100000</v>
      </c>
      <c r="J134" s="22"/>
      <c r="K134" s="22"/>
    </row>
    <row r="135" spans="2:11" s="49" customFormat="1" ht="12.75">
      <c r="B135" s="34" t="s">
        <v>91</v>
      </c>
      <c r="C135" s="28"/>
      <c r="D135" s="29" t="s">
        <v>80</v>
      </c>
      <c r="E135" s="30" t="s">
        <v>42</v>
      </c>
      <c r="F135" s="31" t="s">
        <v>99</v>
      </c>
      <c r="G135" s="32" t="s">
        <v>73</v>
      </c>
      <c r="H135" s="32" t="s">
        <v>92</v>
      </c>
      <c r="I135" s="33">
        <f>I136</f>
        <v>100000</v>
      </c>
      <c r="J135" s="50"/>
      <c r="K135" s="50"/>
    </row>
    <row r="136" spans="2:11" s="49" customFormat="1" ht="12.75">
      <c r="B136" s="34" t="s">
        <v>93</v>
      </c>
      <c r="C136" s="28"/>
      <c r="D136" s="29" t="s">
        <v>80</v>
      </c>
      <c r="E136" s="30" t="s">
        <v>42</v>
      </c>
      <c r="F136" s="31" t="s">
        <v>99</v>
      </c>
      <c r="G136" s="32" t="s">
        <v>73</v>
      </c>
      <c r="H136" s="32" t="s">
        <v>94</v>
      </c>
      <c r="I136" s="33">
        <v>100000</v>
      </c>
      <c r="J136" s="50"/>
      <c r="K136" s="50"/>
    </row>
    <row r="137" spans="2:11" ht="63.75">
      <c r="B137" s="34" t="s">
        <v>100</v>
      </c>
      <c r="C137" s="51"/>
      <c r="D137" s="29" t="s">
        <v>80</v>
      </c>
      <c r="E137" s="30" t="s">
        <v>42</v>
      </c>
      <c r="F137" s="31" t="s">
        <v>101</v>
      </c>
      <c r="G137" s="32"/>
      <c r="H137" s="32"/>
      <c r="I137" s="33">
        <f>I142+I139</f>
        <v>468758.72</v>
      </c>
      <c r="J137" s="22"/>
      <c r="K137" s="22"/>
    </row>
    <row r="138" spans="2:11" ht="38.25">
      <c r="B138" s="71" t="s">
        <v>63</v>
      </c>
      <c r="C138" s="51"/>
      <c r="D138" s="29" t="s">
        <v>80</v>
      </c>
      <c r="E138" s="30" t="s">
        <v>42</v>
      </c>
      <c r="F138" s="31" t="s">
        <v>101</v>
      </c>
      <c r="G138" s="72" t="s">
        <v>64</v>
      </c>
      <c r="H138" s="32"/>
      <c r="I138" s="33">
        <v>230144</v>
      </c>
      <c r="J138" s="22"/>
      <c r="K138" s="22"/>
    </row>
    <row r="139" spans="2:11" ht="15.75" customHeight="1">
      <c r="B139" s="38" t="s">
        <v>65</v>
      </c>
      <c r="C139" s="51"/>
      <c r="D139" s="29" t="s">
        <v>80</v>
      </c>
      <c r="E139" s="30" t="s">
        <v>42</v>
      </c>
      <c r="F139" s="31" t="s">
        <v>101</v>
      </c>
      <c r="G139" s="32" t="s">
        <v>66</v>
      </c>
      <c r="H139" s="32"/>
      <c r="I139" s="33">
        <v>230144</v>
      </c>
      <c r="J139" s="22"/>
      <c r="K139" s="22"/>
    </row>
    <row r="140" spans="2:11" ht="12.75">
      <c r="B140" s="34" t="s">
        <v>91</v>
      </c>
      <c r="C140" s="28"/>
      <c r="D140" s="29" t="s">
        <v>80</v>
      </c>
      <c r="E140" s="30" t="s">
        <v>42</v>
      </c>
      <c r="F140" s="31" t="s">
        <v>101</v>
      </c>
      <c r="G140" s="32" t="s">
        <v>66</v>
      </c>
      <c r="H140" s="32" t="s">
        <v>92</v>
      </c>
      <c r="I140" s="33">
        <v>230144</v>
      </c>
      <c r="J140" s="22"/>
      <c r="K140" s="22"/>
    </row>
    <row r="141" spans="2:11" ht="12.75">
      <c r="B141" s="34" t="s">
        <v>164</v>
      </c>
      <c r="C141" s="28"/>
      <c r="D141" s="29" t="s">
        <v>80</v>
      </c>
      <c r="E141" s="30" t="s">
        <v>42</v>
      </c>
      <c r="F141" s="31" t="s">
        <v>101</v>
      </c>
      <c r="G141" s="32" t="s">
        <v>66</v>
      </c>
      <c r="H141" s="32" t="s">
        <v>163</v>
      </c>
      <c r="I141" s="33">
        <v>230144</v>
      </c>
      <c r="J141" s="22"/>
      <c r="K141" s="22"/>
    </row>
    <row r="142" spans="2:11" ht="12.75">
      <c r="B142" s="34" t="s">
        <v>71</v>
      </c>
      <c r="C142" s="51"/>
      <c r="D142" s="40" t="s">
        <v>80</v>
      </c>
      <c r="E142" s="41" t="s">
        <v>42</v>
      </c>
      <c r="F142" s="42" t="s">
        <v>101</v>
      </c>
      <c r="G142" s="32" t="s">
        <v>61</v>
      </c>
      <c r="H142" s="32"/>
      <c r="I142" s="33">
        <f>I143</f>
        <v>238614.72</v>
      </c>
      <c r="J142" s="22"/>
      <c r="K142" s="22"/>
    </row>
    <row r="143" spans="2:11" ht="25.5">
      <c r="B143" s="38" t="s">
        <v>72</v>
      </c>
      <c r="C143" s="51"/>
      <c r="D143" s="29" t="s">
        <v>80</v>
      </c>
      <c r="E143" s="30" t="s">
        <v>42</v>
      </c>
      <c r="F143" s="31" t="s">
        <v>101</v>
      </c>
      <c r="G143" s="32" t="s">
        <v>73</v>
      </c>
      <c r="H143" s="32"/>
      <c r="I143" s="33">
        <f>I144</f>
        <v>238614.72</v>
      </c>
      <c r="J143" s="22"/>
      <c r="K143" s="22"/>
    </row>
    <row r="144" spans="2:11" s="49" customFormat="1" ht="12.75">
      <c r="B144" s="34" t="s">
        <v>91</v>
      </c>
      <c r="C144" s="28"/>
      <c r="D144" s="29" t="s">
        <v>80</v>
      </c>
      <c r="E144" s="30" t="s">
        <v>42</v>
      </c>
      <c r="F144" s="31" t="s">
        <v>101</v>
      </c>
      <c r="G144" s="32" t="s">
        <v>73</v>
      </c>
      <c r="H144" s="32" t="s">
        <v>92</v>
      </c>
      <c r="I144" s="33">
        <f>I145</f>
        <v>238614.72</v>
      </c>
      <c r="J144" s="50"/>
      <c r="K144" s="50"/>
    </row>
    <row r="145" spans="2:11" s="49" customFormat="1" ht="12.75">
      <c r="B145" s="34" t="s">
        <v>93</v>
      </c>
      <c r="C145" s="28"/>
      <c r="D145" s="29" t="s">
        <v>80</v>
      </c>
      <c r="E145" s="30" t="s">
        <v>42</v>
      </c>
      <c r="F145" s="31" t="s">
        <v>101</v>
      </c>
      <c r="G145" s="32" t="s">
        <v>73</v>
      </c>
      <c r="H145" s="32" t="s">
        <v>94</v>
      </c>
      <c r="I145" s="33">
        <v>238614.72</v>
      </c>
      <c r="J145" s="50"/>
      <c r="K145" s="50"/>
    </row>
    <row r="146" spans="2:11" ht="76.5">
      <c r="B146" s="34" t="s">
        <v>102</v>
      </c>
      <c r="C146" s="51"/>
      <c r="D146" s="29" t="s">
        <v>80</v>
      </c>
      <c r="E146" s="30" t="s">
        <v>42</v>
      </c>
      <c r="F146" s="31" t="s">
        <v>103</v>
      </c>
      <c r="G146" s="32"/>
      <c r="H146" s="32"/>
      <c r="I146" s="33">
        <f>I147</f>
        <v>4865.83</v>
      </c>
      <c r="J146" s="22"/>
      <c r="K146" s="22"/>
    </row>
    <row r="147" spans="2:11" ht="12.75">
      <c r="B147" s="34" t="s">
        <v>71</v>
      </c>
      <c r="C147" s="51"/>
      <c r="D147" s="29" t="s">
        <v>80</v>
      </c>
      <c r="E147" s="30" t="s">
        <v>42</v>
      </c>
      <c r="F147" s="31" t="s">
        <v>103</v>
      </c>
      <c r="G147" s="32" t="s">
        <v>61</v>
      </c>
      <c r="H147" s="32"/>
      <c r="I147" s="33">
        <f>I148</f>
        <v>4865.83</v>
      </c>
      <c r="J147" s="22"/>
      <c r="K147" s="22"/>
    </row>
    <row r="148" spans="2:11" ht="25.5">
      <c r="B148" s="38" t="s">
        <v>72</v>
      </c>
      <c r="C148" s="51"/>
      <c r="D148" s="40" t="s">
        <v>80</v>
      </c>
      <c r="E148" s="41" t="s">
        <v>42</v>
      </c>
      <c r="F148" s="31" t="s">
        <v>103</v>
      </c>
      <c r="G148" s="32" t="s">
        <v>73</v>
      </c>
      <c r="H148" s="32"/>
      <c r="I148" s="33">
        <f>I152</f>
        <v>4865.83</v>
      </c>
      <c r="J148" s="22"/>
      <c r="K148" s="22"/>
    </row>
    <row r="149" spans="2:11" s="23" customFormat="1" ht="12.75" hidden="1">
      <c r="B149" s="43" t="s">
        <v>35</v>
      </c>
      <c r="C149" s="39"/>
      <c r="D149" s="55"/>
      <c r="E149" s="56"/>
      <c r="F149" s="31" t="s">
        <v>103</v>
      </c>
      <c r="G149" s="32" t="s">
        <v>73</v>
      </c>
      <c r="H149" s="59" t="s">
        <v>36</v>
      </c>
      <c r="I149" s="83" t="e">
        <f>I150+I151+I17+I209+I177</f>
        <v>#REF!</v>
      </c>
      <c r="J149" s="22" t="e">
        <f>J150+J151+#REF!+#REF!</f>
        <v>#REF!</v>
      </c>
      <c r="K149" s="22" t="e">
        <f>K150+K151+#REF!+#REF!</f>
        <v>#REF!</v>
      </c>
    </row>
    <row r="150" spans="2:11" s="23" customFormat="1" ht="0.75" customHeight="1">
      <c r="B150" s="43" t="s">
        <v>104</v>
      </c>
      <c r="C150" s="39"/>
      <c r="D150" s="61"/>
      <c r="E150" s="61"/>
      <c r="F150" s="31" t="s">
        <v>103</v>
      </c>
      <c r="G150" s="32" t="s">
        <v>73</v>
      </c>
      <c r="H150" s="59"/>
      <c r="I150" s="83" t="e">
        <f>#REF!</f>
        <v>#REF!</v>
      </c>
      <c r="J150" s="22" t="e">
        <f>#REF!</f>
        <v>#REF!</v>
      </c>
      <c r="K150" s="22" t="e">
        <f>#REF!</f>
        <v>#REF!</v>
      </c>
    </row>
    <row r="151" spans="2:11" s="23" customFormat="1" ht="38.25" hidden="1">
      <c r="B151" s="43" t="s">
        <v>105</v>
      </c>
      <c r="C151" s="39"/>
      <c r="D151" s="84"/>
      <c r="E151" s="61"/>
      <c r="F151" s="31" t="s">
        <v>103</v>
      </c>
      <c r="G151" s="32" t="s">
        <v>73</v>
      </c>
      <c r="H151" s="59"/>
      <c r="I151" s="83">
        <f>I159</f>
        <v>487000</v>
      </c>
      <c r="J151" s="22">
        <f>J159</f>
        <v>401286</v>
      </c>
      <c r="K151" s="22">
        <f>K159</f>
        <v>401286</v>
      </c>
    </row>
    <row r="152" spans="2:11" s="49" customFormat="1" ht="12.75">
      <c r="B152" s="34" t="s">
        <v>91</v>
      </c>
      <c r="C152" s="28"/>
      <c r="D152" s="29" t="s">
        <v>80</v>
      </c>
      <c r="E152" s="30" t="s">
        <v>42</v>
      </c>
      <c r="F152" s="31" t="s">
        <v>103</v>
      </c>
      <c r="G152" s="32" t="s">
        <v>73</v>
      </c>
      <c r="H152" s="32" t="s">
        <v>92</v>
      </c>
      <c r="I152" s="33">
        <f>I153</f>
        <v>4865.83</v>
      </c>
      <c r="J152" s="50"/>
      <c r="K152" s="50"/>
    </row>
    <row r="153" spans="2:11" s="49" customFormat="1" ht="12.75">
      <c r="B153" s="34" t="s">
        <v>93</v>
      </c>
      <c r="C153" s="28"/>
      <c r="D153" s="29" t="s">
        <v>80</v>
      </c>
      <c r="E153" s="30" t="s">
        <v>42</v>
      </c>
      <c r="F153" s="31" t="s">
        <v>103</v>
      </c>
      <c r="G153" s="32" t="s">
        <v>73</v>
      </c>
      <c r="H153" s="32" t="s">
        <v>94</v>
      </c>
      <c r="I153" s="33">
        <v>4865.83</v>
      </c>
      <c r="J153" s="50"/>
      <c r="K153" s="50"/>
    </row>
    <row r="154" spans="2:11" s="49" customFormat="1" ht="76.5">
      <c r="B154" s="34" t="s">
        <v>181</v>
      </c>
      <c r="C154" s="28"/>
      <c r="D154" s="29" t="s">
        <v>80</v>
      </c>
      <c r="E154" s="30" t="s">
        <v>42</v>
      </c>
      <c r="F154" s="31" t="s">
        <v>182</v>
      </c>
      <c r="G154" s="32"/>
      <c r="H154" s="32"/>
      <c r="I154" s="33">
        <f>I155</f>
        <v>21087</v>
      </c>
      <c r="J154" s="50"/>
      <c r="K154" s="50"/>
    </row>
    <row r="155" spans="2:11" s="49" customFormat="1" ht="12.75">
      <c r="B155" s="34" t="s">
        <v>71</v>
      </c>
      <c r="C155" s="28"/>
      <c r="D155" s="29" t="s">
        <v>80</v>
      </c>
      <c r="E155" s="30" t="s">
        <v>42</v>
      </c>
      <c r="F155" s="31" t="s">
        <v>182</v>
      </c>
      <c r="G155" s="32" t="s">
        <v>61</v>
      </c>
      <c r="H155" s="32"/>
      <c r="I155" s="33">
        <f>I156</f>
        <v>21087</v>
      </c>
      <c r="J155" s="50"/>
      <c r="K155" s="50"/>
    </row>
    <row r="156" spans="2:11" s="49" customFormat="1" ht="25.5">
      <c r="B156" s="38" t="s">
        <v>72</v>
      </c>
      <c r="C156" s="28"/>
      <c r="D156" s="29" t="s">
        <v>80</v>
      </c>
      <c r="E156" s="30" t="s">
        <v>42</v>
      </c>
      <c r="F156" s="31" t="s">
        <v>182</v>
      </c>
      <c r="G156" s="32" t="s">
        <v>73</v>
      </c>
      <c r="H156" s="32"/>
      <c r="I156" s="33">
        <f>I157</f>
        <v>21087</v>
      </c>
      <c r="J156" s="50"/>
      <c r="K156" s="50"/>
    </row>
    <row r="157" spans="2:11" s="49" customFormat="1" ht="12.75">
      <c r="B157" s="34" t="s">
        <v>91</v>
      </c>
      <c r="C157" s="28"/>
      <c r="D157" s="29" t="s">
        <v>80</v>
      </c>
      <c r="E157" s="30" t="s">
        <v>42</v>
      </c>
      <c r="F157" s="31" t="s">
        <v>182</v>
      </c>
      <c r="G157" s="32" t="s">
        <v>73</v>
      </c>
      <c r="H157" s="32" t="s">
        <v>92</v>
      </c>
      <c r="I157" s="33">
        <f>I158</f>
        <v>21087</v>
      </c>
      <c r="J157" s="50"/>
      <c r="K157" s="50"/>
    </row>
    <row r="158" spans="2:11" s="49" customFormat="1" ht="12.75">
      <c r="B158" s="34" t="s">
        <v>93</v>
      </c>
      <c r="C158" s="28"/>
      <c r="D158" s="29" t="s">
        <v>80</v>
      </c>
      <c r="E158" s="30" t="s">
        <v>42</v>
      </c>
      <c r="F158" s="31" t="s">
        <v>182</v>
      </c>
      <c r="G158" s="32" t="s">
        <v>73</v>
      </c>
      <c r="H158" s="32" t="s">
        <v>94</v>
      </c>
      <c r="I158" s="33">
        <v>21087</v>
      </c>
      <c r="J158" s="50"/>
      <c r="K158" s="50"/>
    </row>
    <row r="159" spans="2:11" ht="12.75">
      <c r="B159" s="38" t="s">
        <v>106</v>
      </c>
      <c r="C159" s="51"/>
      <c r="D159" s="29" t="s">
        <v>107</v>
      </c>
      <c r="E159" s="30" t="s">
        <v>23</v>
      </c>
      <c r="F159" s="31" t="s">
        <v>24</v>
      </c>
      <c r="G159" s="32"/>
      <c r="H159" s="32"/>
      <c r="I159" s="33">
        <f>I162</f>
        <v>487000</v>
      </c>
      <c r="J159" s="50">
        <f>J162</f>
        <v>401286</v>
      </c>
      <c r="K159" s="50">
        <f>K162</f>
        <v>401286</v>
      </c>
    </row>
    <row r="160" spans="2:11" ht="25.5">
      <c r="B160" s="38" t="s">
        <v>108</v>
      </c>
      <c r="C160" s="51"/>
      <c r="D160" s="40" t="s">
        <v>107</v>
      </c>
      <c r="E160" s="41" t="s">
        <v>64</v>
      </c>
      <c r="F160" s="42" t="s">
        <v>24</v>
      </c>
      <c r="G160" s="32"/>
      <c r="H160" s="32"/>
      <c r="I160" s="33">
        <f>I161</f>
        <v>487000</v>
      </c>
      <c r="J160" s="50"/>
      <c r="K160" s="50"/>
    </row>
    <row r="161" spans="2:11" ht="38.25">
      <c r="B161" s="38" t="s">
        <v>109</v>
      </c>
      <c r="C161" s="51"/>
      <c r="D161" s="29" t="s">
        <v>107</v>
      </c>
      <c r="E161" s="30" t="s">
        <v>64</v>
      </c>
      <c r="F161" s="31" t="s">
        <v>110</v>
      </c>
      <c r="G161" s="32"/>
      <c r="H161" s="32"/>
      <c r="I161" s="33">
        <f>I162</f>
        <v>487000</v>
      </c>
      <c r="J161" s="50"/>
      <c r="K161" s="50"/>
    </row>
    <row r="162" spans="2:11" ht="41.25" customHeight="1">
      <c r="B162" s="71" t="s">
        <v>63</v>
      </c>
      <c r="C162" s="51"/>
      <c r="D162" s="40" t="s">
        <v>107</v>
      </c>
      <c r="E162" s="41" t="s">
        <v>64</v>
      </c>
      <c r="F162" s="42" t="s">
        <v>110</v>
      </c>
      <c r="G162" s="32" t="s">
        <v>64</v>
      </c>
      <c r="H162" s="32"/>
      <c r="I162" s="33">
        <f>I163</f>
        <v>487000</v>
      </c>
      <c r="J162" s="50">
        <f>J163</f>
        <v>401286</v>
      </c>
      <c r="K162" s="50">
        <f>K163</f>
        <v>401286</v>
      </c>
    </row>
    <row r="163" spans="2:11" ht="12.75">
      <c r="B163" s="85" t="s">
        <v>65</v>
      </c>
      <c r="C163" s="51"/>
      <c r="D163" s="29" t="s">
        <v>107</v>
      </c>
      <c r="E163" s="30" t="s">
        <v>64</v>
      </c>
      <c r="F163" s="31" t="s">
        <v>110</v>
      </c>
      <c r="G163" s="32" t="s">
        <v>66</v>
      </c>
      <c r="H163" s="32"/>
      <c r="I163" s="33">
        <f>I165</f>
        <v>487000</v>
      </c>
      <c r="J163" s="50">
        <v>401286</v>
      </c>
      <c r="K163" s="50">
        <v>401286</v>
      </c>
    </row>
    <row r="164" spans="2:11" ht="12.75" hidden="1">
      <c r="B164" s="43" t="s">
        <v>111</v>
      </c>
      <c r="C164" s="51"/>
      <c r="D164" s="77"/>
      <c r="E164" s="78"/>
      <c r="F164" s="79"/>
      <c r="G164" s="47"/>
      <c r="H164" s="47" t="s">
        <v>112</v>
      </c>
      <c r="I164" s="48">
        <f>I167</f>
        <v>3552410.17</v>
      </c>
      <c r="J164" s="50"/>
      <c r="K164" s="50"/>
    </row>
    <row r="165" spans="2:11" s="49" customFormat="1" ht="12.75">
      <c r="B165" s="38" t="s">
        <v>35</v>
      </c>
      <c r="C165" s="28"/>
      <c r="D165" s="36" t="s">
        <v>107</v>
      </c>
      <c r="E165" s="36" t="s">
        <v>64</v>
      </c>
      <c r="F165" s="37" t="s">
        <v>110</v>
      </c>
      <c r="G165" s="32" t="s">
        <v>66</v>
      </c>
      <c r="H165" s="32" t="s">
        <v>36</v>
      </c>
      <c r="I165" s="33">
        <f>I166</f>
        <v>487000</v>
      </c>
      <c r="J165" s="50"/>
      <c r="K165" s="50"/>
    </row>
    <row r="166" spans="2:11" s="49" customFormat="1" ht="38.25">
      <c r="B166" s="38" t="s">
        <v>105</v>
      </c>
      <c r="C166" s="28"/>
      <c r="D166" s="30" t="s">
        <v>107</v>
      </c>
      <c r="E166" s="30" t="s">
        <v>64</v>
      </c>
      <c r="F166" s="31" t="s">
        <v>110</v>
      </c>
      <c r="G166" s="32" t="s">
        <v>66</v>
      </c>
      <c r="H166" s="32" t="s">
        <v>113</v>
      </c>
      <c r="I166" s="33">
        <v>487000</v>
      </c>
      <c r="J166" s="50"/>
      <c r="K166" s="50"/>
    </row>
    <row r="167" spans="2:11" ht="12.75" hidden="1">
      <c r="B167" s="80" t="s">
        <v>114</v>
      </c>
      <c r="C167" s="51"/>
      <c r="D167" s="86"/>
      <c r="E167" s="87"/>
      <c r="F167" s="88"/>
      <c r="G167" s="89"/>
      <c r="H167" s="89"/>
      <c r="I167" s="90">
        <f>I168</f>
        <v>3552410.17</v>
      </c>
      <c r="J167" s="50"/>
      <c r="K167" s="50"/>
    </row>
    <row r="168" spans="2:11" ht="12.75">
      <c r="B168" s="38" t="s">
        <v>115</v>
      </c>
      <c r="C168" s="51"/>
      <c r="D168" s="40" t="s">
        <v>116</v>
      </c>
      <c r="E168" s="41" t="s">
        <v>23</v>
      </c>
      <c r="F168" s="42" t="s">
        <v>24</v>
      </c>
      <c r="G168" s="32"/>
      <c r="H168" s="32"/>
      <c r="I168" s="33">
        <f>I169</f>
        <v>3552410.17</v>
      </c>
      <c r="J168" s="50"/>
      <c r="K168" s="50"/>
    </row>
    <row r="169" spans="2:11" ht="25.5">
      <c r="B169" s="38" t="s">
        <v>117</v>
      </c>
      <c r="C169" s="51"/>
      <c r="D169" s="29" t="s">
        <v>116</v>
      </c>
      <c r="E169" s="30" t="s">
        <v>64</v>
      </c>
      <c r="F169" s="31" t="s">
        <v>24</v>
      </c>
      <c r="G169" s="32"/>
      <c r="H169" s="32"/>
      <c r="I169" s="33">
        <f>I170+I180+I185+I190+I200+I216+I195</f>
        <v>3552410.17</v>
      </c>
      <c r="J169" s="50"/>
      <c r="K169" s="50"/>
    </row>
    <row r="170" spans="2:11" ht="38.25">
      <c r="B170" s="34" t="s">
        <v>118</v>
      </c>
      <c r="C170" s="51"/>
      <c r="D170" s="91" t="s">
        <v>116</v>
      </c>
      <c r="E170" s="92" t="s">
        <v>64</v>
      </c>
      <c r="F170" s="93" t="s">
        <v>119</v>
      </c>
      <c r="G170" s="32"/>
      <c r="H170" s="32"/>
      <c r="I170" s="33">
        <f>I171+I175</f>
        <v>259500</v>
      </c>
      <c r="J170" s="50"/>
      <c r="K170" s="50"/>
    </row>
    <row r="171" spans="2:11" ht="38.25">
      <c r="B171" s="94" t="s">
        <v>63</v>
      </c>
      <c r="C171" s="51"/>
      <c r="D171" s="29" t="s">
        <v>116</v>
      </c>
      <c r="E171" s="30" t="s">
        <v>64</v>
      </c>
      <c r="F171" s="31" t="s">
        <v>119</v>
      </c>
      <c r="G171" s="32" t="s">
        <v>64</v>
      </c>
      <c r="H171" s="32"/>
      <c r="I171" s="33">
        <f>I172</f>
        <v>230200</v>
      </c>
      <c r="J171" s="50"/>
      <c r="K171" s="50"/>
    </row>
    <row r="172" spans="2:11" ht="12.75">
      <c r="B172" s="85" t="s">
        <v>65</v>
      </c>
      <c r="C172" s="51"/>
      <c r="D172" s="40" t="s">
        <v>116</v>
      </c>
      <c r="E172" s="41" t="s">
        <v>64</v>
      </c>
      <c r="F172" s="42" t="s">
        <v>119</v>
      </c>
      <c r="G172" s="32" t="s">
        <v>66</v>
      </c>
      <c r="H172" s="32"/>
      <c r="I172" s="33">
        <v>230200</v>
      </c>
      <c r="J172" s="50"/>
      <c r="K172" s="50"/>
    </row>
    <row r="173" spans="2:11" ht="12.75">
      <c r="B173" s="38" t="s">
        <v>111</v>
      </c>
      <c r="C173" s="28"/>
      <c r="D173" s="52" t="s">
        <v>116</v>
      </c>
      <c r="E173" s="30" t="s">
        <v>64</v>
      </c>
      <c r="F173" s="31" t="s">
        <v>119</v>
      </c>
      <c r="G173" s="32" t="s">
        <v>66</v>
      </c>
      <c r="H173" s="72" t="s">
        <v>112</v>
      </c>
      <c r="I173" s="33">
        <f>I172</f>
        <v>230200</v>
      </c>
      <c r="J173" s="50"/>
      <c r="K173" s="50"/>
    </row>
    <row r="174" spans="2:11" ht="12.75">
      <c r="B174" s="38" t="s">
        <v>114</v>
      </c>
      <c r="C174" s="28"/>
      <c r="D174" s="40" t="s">
        <v>116</v>
      </c>
      <c r="E174" s="41" t="s">
        <v>64</v>
      </c>
      <c r="F174" s="42" t="s">
        <v>119</v>
      </c>
      <c r="G174" s="32" t="s">
        <v>66</v>
      </c>
      <c r="H174" s="72" t="s">
        <v>120</v>
      </c>
      <c r="I174" s="33">
        <f>I173</f>
        <v>230200</v>
      </c>
      <c r="J174" s="50"/>
      <c r="K174" s="50"/>
    </row>
    <row r="175" spans="2:11" ht="12.75">
      <c r="B175" s="38" t="s">
        <v>71</v>
      </c>
      <c r="C175" s="51"/>
      <c r="D175" s="29" t="s">
        <v>116</v>
      </c>
      <c r="E175" s="30" t="s">
        <v>64</v>
      </c>
      <c r="F175" s="31" t="s">
        <v>119</v>
      </c>
      <c r="G175" s="32" t="s">
        <v>61</v>
      </c>
      <c r="H175" s="32"/>
      <c r="I175" s="33">
        <v>29300</v>
      </c>
      <c r="J175" s="50"/>
      <c r="K175" s="50"/>
    </row>
    <row r="176" spans="2:11" ht="25.5">
      <c r="B176" s="38" t="s">
        <v>72</v>
      </c>
      <c r="C176" s="51"/>
      <c r="D176" s="52" t="s">
        <v>116</v>
      </c>
      <c r="E176" s="30" t="s">
        <v>64</v>
      </c>
      <c r="F176" s="31" t="s">
        <v>119</v>
      </c>
      <c r="G176" s="32" t="s">
        <v>73</v>
      </c>
      <c r="H176" s="32"/>
      <c r="I176" s="33">
        <f>I175</f>
        <v>29300</v>
      </c>
      <c r="J176" s="50"/>
      <c r="K176" s="50"/>
    </row>
    <row r="177" spans="3:11" ht="12.75" hidden="1">
      <c r="C177" s="39"/>
      <c r="D177" s="95"/>
      <c r="E177" s="96"/>
      <c r="F177" s="97"/>
      <c r="G177" s="32" t="s">
        <v>73</v>
      </c>
      <c r="H177" s="98" t="s">
        <v>50</v>
      </c>
      <c r="I177" s="99" t="e">
        <f>#REF!+#REF!+#REF!</f>
        <v>#REF!</v>
      </c>
      <c r="J177" s="50"/>
      <c r="K177" s="50"/>
    </row>
    <row r="178" spans="2:11" s="49" customFormat="1" ht="12.75">
      <c r="B178" s="38" t="s">
        <v>111</v>
      </c>
      <c r="C178" s="28"/>
      <c r="D178" s="52" t="s">
        <v>116</v>
      </c>
      <c r="E178" s="30" t="s">
        <v>64</v>
      </c>
      <c r="F178" s="31" t="s">
        <v>119</v>
      </c>
      <c r="G178" s="32" t="s">
        <v>73</v>
      </c>
      <c r="H178" s="72" t="s">
        <v>112</v>
      </c>
      <c r="I178" s="73">
        <f>I176</f>
        <v>29300</v>
      </c>
      <c r="J178" s="50"/>
      <c r="K178" s="50"/>
    </row>
    <row r="179" spans="2:11" s="49" customFormat="1" ht="12.75">
      <c r="B179" s="38" t="s">
        <v>114</v>
      </c>
      <c r="C179" s="28"/>
      <c r="D179" s="40" t="s">
        <v>116</v>
      </c>
      <c r="E179" s="41" t="s">
        <v>64</v>
      </c>
      <c r="F179" s="42" t="s">
        <v>119</v>
      </c>
      <c r="G179" s="32" t="s">
        <v>73</v>
      </c>
      <c r="H179" s="72" t="s">
        <v>120</v>
      </c>
      <c r="I179" s="73">
        <f>I178</f>
        <v>29300</v>
      </c>
      <c r="J179" s="50"/>
      <c r="K179" s="50"/>
    </row>
    <row r="180" spans="2:11" ht="51">
      <c r="B180" s="38" t="s">
        <v>121</v>
      </c>
      <c r="C180" s="51"/>
      <c r="D180" s="29" t="s">
        <v>116</v>
      </c>
      <c r="E180" s="30" t="s">
        <v>64</v>
      </c>
      <c r="F180" s="31" t="s">
        <v>122</v>
      </c>
      <c r="G180" s="32"/>
      <c r="H180" s="32"/>
      <c r="I180" s="33">
        <f>I181</f>
        <v>5900</v>
      </c>
      <c r="J180" s="50"/>
      <c r="K180" s="50"/>
    </row>
    <row r="181" spans="2:11" ht="12.75">
      <c r="B181" s="38" t="s">
        <v>71</v>
      </c>
      <c r="C181" s="51"/>
      <c r="D181" s="40" t="s">
        <v>116</v>
      </c>
      <c r="E181" s="41" t="s">
        <v>64</v>
      </c>
      <c r="F181" s="42" t="s">
        <v>122</v>
      </c>
      <c r="G181" s="32" t="s">
        <v>61</v>
      </c>
      <c r="H181" s="32"/>
      <c r="I181" s="33">
        <f>I182</f>
        <v>5900</v>
      </c>
      <c r="J181" s="50"/>
      <c r="K181" s="50"/>
    </row>
    <row r="182" spans="2:11" ht="25.5">
      <c r="B182" s="38" t="s">
        <v>72</v>
      </c>
      <c r="C182" s="51"/>
      <c r="D182" s="29" t="s">
        <v>116</v>
      </c>
      <c r="E182" s="30" t="s">
        <v>64</v>
      </c>
      <c r="F182" s="31" t="s">
        <v>122</v>
      </c>
      <c r="G182" s="32" t="s">
        <v>73</v>
      </c>
      <c r="H182" s="32"/>
      <c r="I182" s="33">
        <f>I183</f>
        <v>5900</v>
      </c>
      <c r="J182" s="50"/>
      <c r="K182" s="50"/>
    </row>
    <row r="183" spans="2:11" s="49" customFormat="1" ht="12.75">
      <c r="B183" s="38" t="s">
        <v>35</v>
      </c>
      <c r="C183" s="28"/>
      <c r="D183" s="29" t="s">
        <v>116</v>
      </c>
      <c r="E183" s="30" t="s">
        <v>64</v>
      </c>
      <c r="F183" s="31" t="s">
        <v>122</v>
      </c>
      <c r="G183" s="32" t="s">
        <v>73</v>
      </c>
      <c r="H183" s="32" t="s">
        <v>36</v>
      </c>
      <c r="I183" s="33">
        <f>I184</f>
        <v>5900</v>
      </c>
      <c r="J183" s="50"/>
      <c r="K183" s="50"/>
    </row>
    <row r="184" spans="2:11" s="49" customFormat="1" ht="12.75">
      <c r="B184" s="85" t="s">
        <v>49</v>
      </c>
      <c r="C184" s="28"/>
      <c r="D184" s="29" t="s">
        <v>116</v>
      </c>
      <c r="E184" s="30" t="s">
        <v>64</v>
      </c>
      <c r="F184" s="31" t="s">
        <v>122</v>
      </c>
      <c r="G184" s="32" t="s">
        <v>73</v>
      </c>
      <c r="H184" s="32" t="s">
        <v>50</v>
      </c>
      <c r="I184" s="33">
        <v>5900</v>
      </c>
      <c r="J184" s="50"/>
      <c r="K184" s="50"/>
    </row>
    <row r="185" spans="2:11" ht="25.5">
      <c r="B185" s="38" t="s">
        <v>123</v>
      </c>
      <c r="C185" s="51"/>
      <c r="D185" s="29" t="s">
        <v>116</v>
      </c>
      <c r="E185" s="30" t="s">
        <v>64</v>
      </c>
      <c r="F185" s="31" t="s">
        <v>124</v>
      </c>
      <c r="G185" s="32"/>
      <c r="H185" s="32"/>
      <c r="I185" s="33">
        <f>I186</f>
        <v>584400</v>
      </c>
      <c r="J185" s="50"/>
      <c r="K185" s="50"/>
    </row>
    <row r="186" spans="2:11" ht="38.25">
      <c r="B186" s="71" t="s">
        <v>63</v>
      </c>
      <c r="C186" s="51"/>
      <c r="D186" s="41" t="s">
        <v>116</v>
      </c>
      <c r="E186" s="41" t="s">
        <v>64</v>
      </c>
      <c r="F186" s="41" t="s">
        <v>124</v>
      </c>
      <c r="G186" s="32" t="s">
        <v>64</v>
      </c>
      <c r="H186" s="32"/>
      <c r="I186" s="33">
        <f>I187</f>
        <v>584400</v>
      </c>
      <c r="J186" s="50"/>
      <c r="K186" s="50"/>
    </row>
    <row r="187" spans="2:11" ht="12.75">
      <c r="B187" s="85" t="s">
        <v>65</v>
      </c>
      <c r="C187" s="51"/>
      <c r="D187" s="29" t="s">
        <v>116</v>
      </c>
      <c r="E187" s="30" t="s">
        <v>64</v>
      </c>
      <c r="F187" s="31" t="s">
        <v>124</v>
      </c>
      <c r="G187" s="32" t="s">
        <v>66</v>
      </c>
      <c r="H187" s="32"/>
      <c r="I187" s="33">
        <f>I189</f>
        <v>584400</v>
      </c>
      <c r="J187" s="50"/>
      <c r="K187" s="50"/>
    </row>
    <row r="188" spans="2:11" ht="12.75">
      <c r="B188" s="38" t="s">
        <v>35</v>
      </c>
      <c r="C188" s="28"/>
      <c r="D188" s="29" t="s">
        <v>116</v>
      </c>
      <c r="E188" s="30" t="s">
        <v>64</v>
      </c>
      <c r="F188" s="31" t="s">
        <v>124</v>
      </c>
      <c r="G188" s="32" t="s">
        <v>66</v>
      </c>
      <c r="H188" s="32" t="s">
        <v>36</v>
      </c>
      <c r="I188" s="33">
        <v>584400</v>
      </c>
      <c r="J188" s="50"/>
      <c r="K188" s="50"/>
    </row>
    <row r="189" spans="2:11" s="49" customFormat="1" ht="24.75" customHeight="1">
      <c r="B189" s="38" t="s">
        <v>104</v>
      </c>
      <c r="C189" s="28"/>
      <c r="D189" s="29" t="s">
        <v>116</v>
      </c>
      <c r="E189" s="30" t="s">
        <v>64</v>
      </c>
      <c r="F189" s="31" t="s">
        <v>124</v>
      </c>
      <c r="G189" s="32" t="s">
        <v>66</v>
      </c>
      <c r="H189" s="32" t="s">
        <v>125</v>
      </c>
      <c r="I189" s="33">
        <f>I188</f>
        <v>584400</v>
      </c>
      <c r="J189" s="50"/>
      <c r="K189" s="50"/>
    </row>
    <row r="190" spans="2:11" s="49" customFormat="1" ht="25.5" hidden="1">
      <c r="B190" s="38" t="s">
        <v>126</v>
      </c>
      <c r="C190" s="28"/>
      <c r="D190" s="29" t="s">
        <v>116</v>
      </c>
      <c r="E190" s="30" t="s">
        <v>64</v>
      </c>
      <c r="F190" s="31" t="s">
        <v>127</v>
      </c>
      <c r="G190" s="32"/>
      <c r="H190" s="32"/>
      <c r="I190" s="33">
        <f>I191</f>
        <v>0</v>
      </c>
      <c r="J190" s="50"/>
      <c r="K190" s="50"/>
    </row>
    <row r="191" spans="2:11" s="49" customFormat="1" ht="12.75" hidden="1">
      <c r="B191" s="38" t="s">
        <v>128</v>
      </c>
      <c r="C191" s="28"/>
      <c r="D191" s="29" t="s">
        <v>116</v>
      </c>
      <c r="E191" s="30" t="s">
        <v>64</v>
      </c>
      <c r="F191" s="31" t="s">
        <v>127</v>
      </c>
      <c r="G191" s="32" t="s">
        <v>129</v>
      </c>
      <c r="H191" s="32"/>
      <c r="I191" s="33">
        <f>I192</f>
        <v>0</v>
      </c>
      <c r="J191" s="50"/>
      <c r="K191" s="50"/>
    </row>
    <row r="192" spans="2:11" s="49" customFormat="1" ht="12.75" hidden="1">
      <c r="B192" s="38" t="s">
        <v>130</v>
      </c>
      <c r="C192" s="28"/>
      <c r="D192" s="29" t="s">
        <v>116</v>
      </c>
      <c r="E192" s="30" t="s">
        <v>64</v>
      </c>
      <c r="F192" s="31" t="s">
        <v>127</v>
      </c>
      <c r="G192" s="32" t="s">
        <v>131</v>
      </c>
      <c r="H192" s="32"/>
      <c r="I192" s="33">
        <f>I193</f>
        <v>0</v>
      </c>
      <c r="J192" s="50"/>
      <c r="K192" s="50"/>
    </row>
    <row r="193" spans="2:11" s="49" customFormat="1" ht="12.75" hidden="1">
      <c r="B193" s="38" t="s">
        <v>35</v>
      </c>
      <c r="C193" s="28"/>
      <c r="D193" s="29" t="s">
        <v>116</v>
      </c>
      <c r="E193" s="30" t="s">
        <v>64</v>
      </c>
      <c r="F193" s="31" t="s">
        <v>127</v>
      </c>
      <c r="G193" s="32" t="s">
        <v>131</v>
      </c>
      <c r="H193" s="32" t="s">
        <v>36</v>
      </c>
      <c r="I193" s="33">
        <f>I194</f>
        <v>0</v>
      </c>
      <c r="J193" s="50"/>
      <c r="K193" s="50"/>
    </row>
    <row r="194" spans="2:11" s="49" customFormat="1" ht="12.75" hidden="1">
      <c r="B194" s="38" t="s">
        <v>132</v>
      </c>
      <c r="C194" s="28"/>
      <c r="D194" s="29" t="s">
        <v>116</v>
      </c>
      <c r="E194" s="30" t="s">
        <v>64</v>
      </c>
      <c r="F194" s="31" t="s">
        <v>127</v>
      </c>
      <c r="G194" s="32" t="s">
        <v>131</v>
      </c>
      <c r="H194" s="32" t="s">
        <v>133</v>
      </c>
      <c r="I194" s="33">
        <v>0</v>
      </c>
      <c r="J194" s="50"/>
      <c r="K194" s="50"/>
    </row>
    <row r="195" spans="2:11" s="49" customFormat="1" ht="25.5">
      <c r="B195" s="38" t="s">
        <v>145</v>
      </c>
      <c r="C195" s="28"/>
      <c r="D195" s="29" t="s">
        <v>116</v>
      </c>
      <c r="E195" s="30" t="s">
        <v>64</v>
      </c>
      <c r="F195" s="31" t="s">
        <v>146</v>
      </c>
      <c r="G195" s="32"/>
      <c r="H195" s="32"/>
      <c r="I195" s="33">
        <f>I196</f>
        <v>899</v>
      </c>
      <c r="J195" s="50"/>
      <c r="K195" s="50"/>
    </row>
    <row r="196" spans="2:11" s="49" customFormat="1" ht="12.75">
      <c r="B196" s="38" t="s">
        <v>175</v>
      </c>
      <c r="C196" s="28"/>
      <c r="D196" s="29" t="s">
        <v>116</v>
      </c>
      <c r="E196" s="30" t="s">
        <v>64</v>
      </c>
      <c r="F196" s="31" t="s">
        <v>146</v>
      </c>
      <c r="G196" s="32" t="s">
        <v>129</v>
      </c>
      <c r="H196" s="32"/>
      <c r="I196" s="33">
        <f>I197</f>
        <v>899</v>
      </c>
      <c r="J196" s="50"/>
      <c r="K196" s="50"/>
    </row>
    <row r="197" spans="2:11" s="49" customFormat="1" ht="12.75">
      <c r="B197" s="38" t="s">
        <v>173</v>
      </c>
      <c r="C197" s="28"/>
      <c r="D197" s="29" t="s">
        <v>116</v>
      </c>
      <c r="E197" s="30" t="s">
        <v>64</v>
      </c>
      <c r="F197" s="31" t="s">
        <v>146</v>
      </c>
      <c r="G197" s="32" t="s">
        <v>174</v>
      </c>
      <c r="H197" s="32"/>
      <c r="I197" s="33">
        <f>I198</f>
        <v>899</v>
      </c>
      <c r="J197" s="50"/>
      <c r="K197" s="50"/>
    </row>
    <row r="198" spans="2:11" s="49" customFormat="1" ht="12.75">
      <c r="B198" s="38" t="s">
        <v>35</v>
      </c>
      <c r="C198" s="28"/>
      <c r="D198" s="29" t="s">
        <v>116</v>
      </c>
      <c r="E198" s="30" t="s">
        <v>64</v>
      </c>
      <c r="F198" s="31" t="s">
        <v>146</v>
      </c>
      <c r="G198" s="32" t="s">
        <v>174</v>
      </c>
      <c r="H198" s="32" t="s">
        <v>36</v>
      </c>
      <c r="I198" s="33">
        <f>I199</f>
        <v>899</v>
      </c>
      <c r="J198" s="50"/>
      <c r="K198" s="50"/>
    </row>
    <row r="199" spans="2:11" s="49" customFormat="1" ht="12.75">
      <c r="B199" s="85" t="s">
        <v>49</v>
      </c>
      <c r="C199" s="28"/>
      <c r="D199" s="29" t="s">
        <v>116</v>
      </c>
      <c r="E199" s="30" t="s">
        <v>64</v>
      </c>
      <c r="F199" s="31" t="s">
        <v>146</v>
      </c>
      <c r="G199" s="32" t="s">
        <v>174</v>
      </c>
      <c r="H199" s="32" t="s">
        <v>50</v>
      </c>
      <c r="I199" s="33">
        <v>899</v>
      </c>
      <c r="J199" s="50"/>
      <c r="K199" s="50"/>
    </row>
    <row r="200" spans="2:11" ht="27.75" customHeight="1">
      <c r="B200" s="38" t="s">
        <v>134</v>
      </c>
      <c r="C200" s="51"/>
      <c r="D200" s="29" t="s">
        <v>116</v>
      </c>
      <c r="E200" s="30" t="s">
        <v>64</v>
      </c>
      <c r="F200" s="31" t="s">
        <v>135</v>
      </c>
      <c r="G200" s="32"/>
      <c r="H200" s="32"/>
      <c r="I200" s="33">
        <f>I202+I206+I212</f>
        <v>2699711.17</v>
      </c>
      <c r="J200" s="33"/>
      <c r="K200" s="33"/>
    </row>
    <row r="201" spans="2:11" ht="12.75" customHeight="1" hidden="1">
      <c r="B201" s="38"/>
      <c r="C201" s="51"/>
      <c r="D201" s="40"/>
      <c r="E201" s="41"/>
      <c r="F201" s="42"/>
      <c r="G201" s="67"/>
      <c r="H201" s="32"/>
      <c r="I201" s="68"/>
      <c r="J201" s="33"/>
      <c r="K201" s="33"/>
    </row>
    <row r="202" spans="2:11" ht="37.5" customHeight="1">
      <c r="B202" s="71" t="s">
        <v>63</v>
      </c>
      <c r="C202" s="51"/>
      <c r="D202" s="29" t="s">
        <v>116</v>
      </c>
      <c r="E202" s="30" t="s">
        <v>64</v>
      </c>
      <c r="F202" s="100" t="s">
        <v>135</v>
      </c>
      <c r="G202" s="32" t="s">
        <v>64</v>
      </c>
      <c r="H202" s="32"/>
      <c r="I202" s="33">
        <f>I203</f>
        <v>1930562</v>
      </c>
      <c r="J202" s="101"/>
      <c r="K202" s="33"/>
    </row>
    <row r="203" spans="2:11" ht="12.75">
      <c r="B203" s="85" t="s">
        <v>65</v>
      </c>
      <c r="C203" s="51"/>
      <c r="D203" s="76" t="s">
        <v>116</v>
      </c>
      <c r="E203" s="36" t="s">
        <v>64</v>
      </c>
      <c r="F203" s="37" t="s">
        <v>135</v>
      </c>
      <c r="G203" s="72" t="s">
        <v>66</v>
      </c>
      <c r="H203" s="32"/>
      <c r="I203" s="73">
        <v>1930562</v>
      </c>
      <c r="J203" s="33"/>
      <c r="K203" s="33"/>
    </row>
    <row r="204" spans="2:11" ht="12.75">
      <c r="B204" s="38" t="s">
        <v>35</v>
      </c>
      <c r="C204" s="28"/>
      <c r="D204" s="52" t="s">
        <v>116</v>
      </c>
      <c r="E204" s="30" t="s">
        <v>64</v>
      </c>
      <c r="F204" s="31" t="s">
        <v>135</v>
      </c>
      <c r="G204" s="32" t="s">
        <v>66</v>
      </c>
      <c r="H204" s="32" t="s">
        <v>36</v>
      </c>
      <c r="I204" s="73">
        <f>I203</f>
        <v>1930562</v>
      </c>
      <c r="J204" s="33"/>
      <c r="K204" s="33"/>
    </row>
    <row r="205" spans="2:11" ht="38.25">
      <c r="B205" s="38" t="s">
        <v>170</v>
      </c>
      <c r="C205" s="28"/>
      <c r="D205" s="52" t="s">
        <v>116</v>
      </c>
      <c r="E205" s="30" t="s">
        <v>64</v>
      </c>
      <c r="F205" s="31" t="s">
        <v>135</v>
      </c>
      <c r="G205" s="32" t="s">
        <v>66</v>
      </c>
      <c r="H205" s="32" t="s">
        <v>38</v>
      </c>
      <c r="I205" s="73">
        <f>I204</f>
        <v>1930562</v>
      </c>
      <c r="J205" s="33"/>
      <c r="K205" s="33"/>
    </row>
    <row r="206" spans="2:11" ht="12.75">
      <c r="B206" s="38" t="s">
        <v>71</v>
      </c>
      <c r="C206" s="51"/>
      <c r="D206" s="29" t="s">
        <v>116</v>
      </c>
      <c r="E206" s="30" t="s">
        <v>64</v>
      </c>
      <c r="F206" s="31" t="s">
        <v>135</v>
      </c>
      <c r="G206" s="32" t="s">
        <v>61</v>
      </c>
      <c r="H206" s="32"/>
      <c r="I206" s="33">
        <f>I207</f>
        <v>766534.17</v>
      </c>
      <c r="J206" s="33"/>
      <c r="K206" s="33"/>
    </row>
    <row r="207" spans="2:11" ht="25.5">
      <c r="B207" s="38" t="s">
        <v>72</v>
      </c>
      <c r="C207" s="51"/>
      <c r="D207" s="52" t="s">
        <v>116</v>
      </c>
      <c r="E207" s="30" t="s">
        <v>64</v>
      </c>
      <c r="F207" s="31" t="s">
        <v>135</v>
      </c>
      <c r="G207" s="32" t="s">
        <v>73</v>
      </c>
      <c r="H207" s="32"/>
      <c r="I207" s="33">
        <f>I210</f>
        <v>766534.17</v>
      </c>
      <c r="J207" s="33"/>
      <c r="K207" s="33"/>
    </row>
    <row r="208" spans="2:9" ht="12.75" customHeight="1" hidden="1">
      <c r="B208" s="102"/>
      <c r="C208" s="51"/>
      <c r="D208" s="103"/>
      <c r="E208" s="104"/>
      <c r="F208" s="105"/>
      <c r="G208" s="32" t="s">
        <v>73</v>
      </c>
      <c r="H208" s="106"/>
      <c r="I208" s="106"/>
    </row>
    <row r="209" spans="2:9" s="23" customFormat="1" ht="0.75" customHeight="1">
      <c r="B209" s="43" t="s">
        <v>136</v>
      </c>
      <c r="C209" s="39"/>
      <c r="D209" s="107"/>
      <c r="E209" s="108"/>
      <c r="F209" s="109"/>
      <c r="G209" s="32" t="s">
        <v>73</v>
      </c>
      <c r="H209" s="32" t="s">
        <v>137</v>
      </c>
      <c r="I209" s="33" t="e">
        <f>#REF!</f>
        <v>#REF!</v>
      </c>
    </row>
    <row r="210" spans="2:9" s="49" customFormat="1" ht="12.75">
      <c r="B210" s="38" t="s">
        <v>35</v>
      </c>
      <c r="C210" s="28"/>
      <c r="D210" s="52" t="s">
        <v>116</v>
      </c>
      <c r="E210" s="30" t="s">
        <v>64</v>
      </c>
      <c r="F210" s="31" t="s">
        <v>135</v>
      </c>
      <c r="G210" s="32" t="s">
        <v>73</v>
      </c>
      <c r="H210" s="32" t="s">
        <v>36</v>
      </c>
      <c r="I210" s="33">
        <f>I211</f>
        <v>766534.17</v>
      </c>
    </row>
    <row r="211" spans="2:9" s="49" customFormat="1" ht="38.25">
      <c r="B211" s="38" t="s">
        <v>170</v>
      </c>
      <c r="C211" s="28"/>
      <c r="D211" s="52" t="s">
        <v>116</v>
      </c>
      <c r="E211" s="30" t="s">
        <v>64</v>
      </c>
      <c r="F211" s="31" t="s">
        <v>135</v>
      </c>
      <c r="G211" s="32" t="s">
        <v>73</v>
      </c>
      <c r="H211" s="32" t="s">
        <v>38</v>
      </c>
      <c r="I211" s="33">
        <v>766534.17</v>
      </c>
    </row>
    <row r="212" spans="2:9" s="49" customFormat="1" ht="12.75">
      <c r="B212" s="38" t="s">
        <v>172</v>
      </c>
      <c r="C212" s="28"/>
      <c r="D212" s="52" t="s">
        <v>116</v>
      </c>
      <c r="E212" s="30" t="s">
        <v>64</v>
      </c>
      <c r="F212" s="31" t="s">
        <v>135</v>
      </c>
      <c r="G212" s="32" t="s">
        <v>129</v>
      </c>
      <c r="H212" s="32"/>
      <c r="I212" s="33">
        <v>2615</v>
      </c>
    </row>
    <row r="213" spans="2:9" s="49" customFormat="1" ht="12.75">
      <c r="B213" s="38" t="s">
        <v>173</v>
      </c>
      <c r="C213" s="28"/>
      <c r="D213" s="52" t="s">
        <v>116</v>
      </c>
      <c r="E213" s="30" t="s">
        <v>64</v>
      </c>
      <c r="F213" s="31" t="s">
        <v>135</v>
      </c>
      <c r="G213" s="32" t="s">
        <v>174</v>
      </c>
      <c r="H213" s="32"/>
      <c r="I213" s="33">
        <v>2615</v>
      </c>
    </row>
    <row r="214" spans="2:9" s="49" customFormat="1" ht="12.75">
      <c r="B214" s="38" t="s">
        <v>35</v>
      </c>
      <c r="C214" s="28"/>
      <c r="D214" s="52" t="s">
        <v>116</v>
      </c>
      <c r="E214" s="30" t="s">
        <v>64</v>
      </c>
      <c r="F214" s="31" t="s">
        <v>135</v>
      </c>
      <c r="G214" s="32" t="s">
        <v>174</v>
      </c>
      <c r="H214" s="32" t="s">
        <v>36</v>
      </c>
      <c r="I214" s="33">
        <v>2615</v>
      </c>
    </row>
    <row r="215" spans="2:9" s="49" customFormat="1" ht="38.25">
      <c r="B215" s="38" t="s">
        <v>170</v>
      </c>
      <c r="C215" s="28"/>
      <c r="D215" s="52" t="s">
        <v>116</v>
      </c>
      <c r="E215" s="30" t="s">
        <v>64</v>
      </c>
      <c r="F215" s="31" t="s">
        <v>135</v>
      </c>
      <c r="G215" s="32" t="s">
        <v>174</v>
      </c>
      <c r="H215" s="32" t="s">
        <v>38</v>
      </c>
      <c r="I215" s="33">
        <v>2615</v>
      </c>
    </row>
    <row r="216" spans="2:11" ht="25.5">
      <c r="B216" s="38" t="s">
        <v>138</v>
      </c>
      <c r="C216" s="51"/>
      <c r="D216" s="52" t="s">
        <v>116</v>
      </c>
      <c r="E216" s="30" t="s">
        <v>64</v>
      </c>
      <c r="F216" s="31" t="s">
        <v>139</v>
      </c>
      <c r="G216" s="32"/>
      <c r="H216" s="32"/>
      <c r="I216" s="33">
        <f>I217</f>
        <v>2000</v>
      </c>
      <c r="J216" s="101"/>
      <c r="K216" s="33"/>
    </row>
    <row r="217" spans="2:11" ht="12.75">
      <c r="B217" s="38" t="s">
        <v>140</v>
      </c>
      <c r="C217" s="51"/>
      <c r="D217" s="81" t="s">
        <v>116</v>
      </c>
      <c r="E217" s="41" t="s">
        <v>64</v>
      </c>
      <c r="F217" s="82" t="s">
        <v>139</v>
      </c>
      <c r="G217" s="32" t="s">
        <v>129</v>
      </c>
      <c r="H217" s="32"/>
      <c r="I217" s="33">
        <f>I218</f>
        <v>2000</v>
      </c>
      <c r="J217" s="101"/>
      <c r="K217" s="33"/>
    </row>
    <row r="218" spans="2:11" ht="12.75">
      <c r="B218" s="38" t="s">
        <v>141</v>
      </c>
      <c r="C218" s="51"/>
      <c r="D218" s="52" t="s">
        <v>116</v>
      </c>
      <c r="E218" s="30" t="s">
        <v>64</v>
      </c>
      <c r="F218" s="31" t="s">
        <v>139</v>
      </c>
      <c r="G218" s="32" t="s">
        <v>142</v>
      </c>
      <c r="H218" s="32"/>
      <c r="I218" s="33">
        <v>2000</v>
      </c>
      <c r="J218" s="101"/>
      <c r="K218" s="33"/>
    </row>
    <row r="219" spans="1:11" s="111" customFormat="1" ht="12.75" hidden="1">
      <c r="A219" s="29"/>
      <c r="B219" s="51"/>
      <c r="C219" s="51"/>
      <c r="D219" s="110"/>
      <c r="E219" s="110"/>
      <c r="F219" s="110"/>
      <c r="G219" s="110"/>
      <c r="H219" s="110"/>
      <c r="I219" s="110"/>
      <c r="J219" s="33"/>
      <c r="K219" s="33"/>
    </row>
    <row r="220" spans="1:11" s="111" customFormat="1" ht="12.75" hidden="1">
      <c r="A220" s="29"/>
      <c r="B220" s="51"/>
      <c r="C220" s="51"/>
      <c r="D220" s="110"/>
      <c r="E220" s="110"/>
      <c r="F220" s="110"/>
      <c r="G220" s="110"/>
      <c r="H220" s="110"/>
      <c r="I220" s="110"/>
      <c r="J220" s="33"/>
      <c r="K220" s="33"/>
    </row>
    <row r="221" spans="1:11" s="111" customFormat="1" ht="12.75">
      <c r="A221" s="29"/>
      <c r="B221" s="18" t="s">
        <v>35</v>
      </c>
      <c r="C221" s="51"/>
      <c r="D221" s="52" t="s">
        <v>116</v>
      </c>
      <c r="E221" s="30" t="s">
        <v>64</v>
      </c>
      <c r="F221" s="31" t="s">
        <v>139</v>
      </c>
      <c r="G221" s="32" t="s">
        <v>142</v>
      </c>
      <c r="H221" s="32" t="s">
        <v>36</v>
      </c>
      <c r="I221" s="33">
        <v>2000</v>
      </c>
      <c r="J221" s="33"/>
      <c r="K221" s="33"/>
    </row>
    <row r="222" spans="1:11" s="111" customFormat="1" ht="12.75">
      <c r="A222" s="29"/>
      <c r="B222" s="18" t="s">
        <v>136</v>
      </c>
      <c r="C222" s="51"/>
      <c r="D222" s="52" t="s">
        <v>116</v>
      </c>
      <c r="E222" s="30" t="s">
        <v>64</v>
      </c>
      <c r="F222" s="31" t="s">
        <v>139</v>
      </c>
      <c r="G222" s="32" t="s">
        <v>142</v>
      </c>
      <c r="H222" s="32" t="s">
        <v>137</v>
      </c>
      <c r="I222" s="112">
        <f>I218</f>
        <v>2000</v>
      </c>
      <c r="J222" s="33"/>
      <c r="K222" s="33"/>
    </row>
    <row r="223" spans="1:11" s="111" customFormat="1" ht="15.75">
      <c r="A223" s="113" t="s">
        <v>143</v>
      </c>
      <c r="B223" s="114"/>
      <c r="D223" s="115"/>
      <c r="E223" s="116"/>
      <c r="F223" s="117"/>
      <c r="G223" s="118"/>
      <c r="H223" s="118"/>
      <c r="I223" s="48">
        <f>I16</f>
        <v>16206526.06</v>
      </c>
      <c r="J223" s="48" t="e">
        <f>J16</f>
        <v>#REF!</v>
      </c>
      <c r="K223" s="48" t="e">
        <f>K16</f>
        <v>#REF!</v>
      </c>
    </row>
    <row r="224" spans="2:9" ht="12.75">
      <c r="B224" s="119"/>
      <c r="C224" s="119"/>
      <c r="D224" s="119"/>
      <c r="E224" s="119"/>
      <c r="F224" s="119"/>
      <c r="G224" s="119"/>
      <c r="H224" s="119"/>
      <c r="I224" s="119"/>
    </row>
    <row r="225" spans="2:10" ht="15.75">
      <c r="B225" s="120"/>
      <c r="C225" s="121"/>
      <c r="D225" s="121"/>
      <c r="E225" s="121"/>
      <c r="F225" s="121"/>
      <c r="G225" s="121"/>
      <c r="H225" s="121"/>
      <c r="I225" s="121"/>
      <c r="J225" s="121"/>
    </row>
  </sheetData>
  <sheetProtection selectLockedCells="1" selectUnlockedCells="1"/>
  <mergeCells count="13">
    <mergeCell ref="D15:F15"/>
    <mergeCell ref="B8:K8"/>
    <mergeCell ref="C9:I9"/>
    <mergeCell ref="J9:K9"/>
    <mergeCell ref="A11:K11"/>
    <mergeCell ref="A12:I12"/>
    <mergeCell ref="D14:F14"/>
    <mergeCell ref="B2:K2"/>
    <mergeCell ref="C3:I3"/>
    <mergeCell ref="J3:K3"/>
    <mergeCell ref="B5:K5"/>
    <mergeCell ref="C6:I6"/>
    <mergeCell ref="J6:K6"/>
  </mergeCells>
  <printOptions/>
  <pageMargins left="0.25" right="0.25" top="0.75" bottom="0.75" header="0.5118055555555555" footer="0.3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2016-07-29T00:02:24Z</cp:lastPrinted>
  <dcterms:modified xsi:type="dcterms:W3CDTF">2016-07-29T00:02:36Z</dcterms:modified>
  <cp:category/>
  <cp:version/>
  <cp:contentType/>
  <cp:contentStatus/>
</cp:coreProperties>
</file>