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прилорж 6в" sheetId="1" r:id="rId1"/>
    <sheet name="прилож 7ц" sheetId="2" r:id="rId2"/>
    <sheet name="прилож 8 мбт" sheetId="3" state="hidden" r:id="rId3"/>
    <sheet name="прилож 9 мбт в район" sheetId="4" state="hidden" r:id="rId4"/>
  </sheets>
  <definedNames>
    <definedName name="_xlnm._FilterDatabase" localSheetId="1" hidden="1">'прилож 7ц'!$B$11:$E$236</definedName>
    <definedName name="_xlnm._FilterDatabase" localSheetId="0" hidden="1">'прилорж 6в'!$C$11:$F$186</definedName>
    <definedName name="BFT_Print_Titles" localSheetId="1">'прилож 7ц'!$9:$11</definedName>
    <definedName name="BFT_Print_Titles" localSheetId="0">'прилорж 6в'!$9:$11</definedName>
    <definedName name="LAST_CELL" localSheetId="1">'прилож 7ц'!$I$243</definedName>
    <definedName name="LAST_CELL" localSheetId="0">'прилорж 6в'!$J$188</definedName>
    <definedName name="_xlnm.Print_Titles" localSheetId="1">'прилож 7ц'!$9:$11</definedName>
    <definedName name="_xlnm.Print_Titles" localSheetId="0">'прилорж 6в'!$9:$11</definedName>
  </definedNames>
  <calcPr fullCalcOnLoad="1"/>
</workbook>
</file>

<file path=xl/sharedStrings.xml><?xml version="1.0" encoding="utf-8"?>
<sst xmlns="http://schemas.openxmlformats.org/spreadsheetml/2006/main" count="1983" uniqueCount="401">
  <si>
    <t>Единица измерения:</t>
  </si>
  <si>
    <t>руб.</t>
  </si>
  <si>
    <t>5</t>
  </si>
  <si>
    <t>№ п/п</t>
  </si>
  <si>
    <t>1</t>
  </si>
  <si>
    <t>7</t>
  </si>
  <si>
    <t>8</t>
  </si>
  <si>
    <t>9</t>
  </si>
  <si>
    <t>2</t>
  </si>
  <si>
    <t>КФСР</t>
  </si>
  <si>
    <t>3</t>
  </si>
  <si>
    <t>4</t>
  </si>
  <si>
    <t>2021 год</t>
  </si>
  <si>
    <t>2022 год</t>
  </si>
  <si>
    <t>6</t>
  </si>
  <si>
    <t>2023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</si>
  <si>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</si>
  <si>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</si>
  <si>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</si>
  <si>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</si>
  <si>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</si>
  <si>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</si>
  <si>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</si>
  <si>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</si>
  <si>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</si>
  <si>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</si>
  <si>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</si>
  <si>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</si>
  <si>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</si>
  <si>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0409</t>
  </si>
  <si>
    <t>Дорожное хозяйство (дорожные фонды)</t>
  </si>
  <si>
    <t>11</t>
  </si>
  <si>
    <t>12</t>
  </si>
  <si>
    <t>0501</t>
  </si>
  <si>
    <t>Жилищное хозяйство</t>
  </si>
  <si>
    <t>13</t>
  </si>
  <si>
    <t>0502</t>
  </si>
  <si>
    <t>Коммунальное хозяйство</t>
  </si>
  <si>
    <t>14</t>
  </si>
  <si>
    <t>0503</t>
  </si>
  <si>
    <t>Благоустройство</t>
  </si>
  <si>
    <t>15</t>
  </si>
  <si>
    <t>0505</t>
  </si>
  <si>
    <t>Другие вопросы в области жилищно-коммунального хозяйства</t>
  </si>
  <si>
    <t>16</t>
  </si>
  <si>
    <t>17</t>
  </si>
  <si>
    <t>1001</t>
  </si>
  <si>
    <t>Пенсионное обеспечение</t>
  </si>
  <si>
    <t>18</t>
  </si>
  <si>
    <t>1003</t>
  </si>
  <si>
    <t>Социальное обеспечение населения</t>
  </si>
  <si>
    <t>19</t>
  </si>
  <si>
    <t>ВСЕГО:</t>
  </si>
  <si>
    <t>20</t>
  </si>
  <si>
    <t>162</t>
  </si>
  <si>
    <t>540</t>
  </si>
  <si>
    <t>01900L4970</t>
  </si>
  <si>
    <t>822</t>
  </si>
  <si>
    <t>Иные межбюджетные трансферты</t>
  </si>
  <si>
    <t>161</t>
  </si>
  <si>
    <t>160</t>
  </si>
  <si>
    <t>159</t>
  </si>
  <si>
    <t>0190000000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</si>
  <si>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</si>
  <si>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158</t>
  </si>
  <si>
    <t>0100000000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</si>
  <si>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сельсовета"</t>
  </si>
  <si>
    <t>157</t>
  </si>
  <si>
    <t>156</t>
  </si>
  <si>
    <t>312</t>
  </si>
  <si>
    <t>0190091000</t>
  </si>
  <si>
    <t>Иные пенсии, социальные доплаты к пенсиям</t>
  </si>
  <si>
    <t>155</t>
  </si>
  <si>
    <t>154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</si>
  <si>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</si>
  <si>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153</t>
  </si>
  <si>
    <t>152</t>
  </si>
  <si>
    <t>151</t>
  </si>
  <si>
    <t>150</t>
  </si>
  <si>
    <t>СОЦИАЛЬНАЯ ПОЛИТИКА</t>
  </si>
  <si>
    <t>149</t>
  </si>
  <si>
    <t>129</t>
  </si>
  <si>
    <t>0330095350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</si>
  <si>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</si>
  <si>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148</t>
  </si>
  <si>
    <t>147</t>
  </si>
  <si>
    <t>121</t>
  </si>
  <si>
    <t>Фонд оплаты труда государственных (муниципальных) органов</t>
  </si>
  <si>
    <t>146</t>
  </si>
  <si>
    <t>145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</si>
  <si>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</t>
  </si>
  <si>
    <t>144</t>
  </si>
  <si>
    <t>0330000000</t>
  </si>
  <si>
    <t>Подпрограмма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</t>
  </si>
  <si>
    <t>143</t>
  </si>
  <si>
    <t>0300000000</t>
  </si>
  <si>
    <t>Муниципальная программа "Организация комплексного благоустройства на территории Тарутинского сельсовета"</t>
  </si>
  <si>
    <t>142</t>
  </si>
  <si>
    <t>141</t>
  </si>
  <si>
    <t>244</t>
  </si>
  <si>
    <t>03300S5550</t>
  </si>
  <si>
    <t>Прочая закупка товаров, работ и услуг</t>
  </si>
  <si>
    <t>140</t>
  </si>
  <si>
    <t>139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</si>
  <si>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</t>
  </si>
  <si>
    <t>138</t>
  </si>
  <si>
    <t>03300R2990</t>
  </si>
  <si>
    <t>137</t>
  </si>
  <si>
    <t>136</t>
  </si>
  <si>
    <t>Расходы на обустройство и восстановление воинских захоронений, в рамках подпрограммы в рамках подпрограммы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</t>
  </si>
  <si>
    <t>135</t>
  </si>
  <si>
    <t>134</t>
  </si>
  <si>
    <t>133</t>
  </si>
  <si>
    <t>132</t>
  </si>
  <si>
    <t>0330095340</t>
  </si>
  <si>
    <t>131</t>
  </si>
  <si>
    <t>130</t>
  </si>
  <si>
    <t>Расходы на организацию ритуальных услуг и содержание мест захоронения в рамках подпрограммы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</t>
  </si>
  <si>
    <t>0330095330</t>
  </si>
  <si>
    <t>128</t>
  </si>
  <si>
    <t>127</t>
  </si>
  <si>
    <t>Расходы по ликвидации несанкционированных свалок в рамках подпрограммы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</t>
  </si>
  <si>
    <t>126</t>
  </si>
  <si>
    <t>0330075550</t>
  </si>
  <si>
    <t>125</t>
  </si>
  <si>
    <t>124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</si>
  <si>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</t>
  </si>
  <si>
    <t>123</t>
  </si>
  <si>
    <t>122</t>
  </si>
  <si>
    <t>247</t>
  </si>
  <si>
    <t>0320095310</t>
  </si>
  <si>
    <t>Закупка энергетических ресурсов</t>
  </si>
  <si>
    <t>120</t>
  </si>
  <si>
    <t>Расходы на содержание уличного освещения в рамках подпрограммы "Содержание уличного освещения на территории Тарутинского сельсовета" муниципальной программы "Организация комплексного благоустройства на территории Тарутинского сельсовета"</t>
  </si>
  <si>
    <t>119</t>
  </si>
  <si>
    <t>0320000000</t>
  </si>
  <si>
    <t>Подпрограмма "Содержание уличного освещения на территории Тарутинского сельсовета" муниципальной программы "Организация комплексного благоустройства на территории Тарутинского сельсовета"</t>
  </si>
  <si>
    <t>118</t>
  </si>
  <si>
    <t>117</t>
  </si>
  <si>
    <t>116</t>
  </si>
  <si>
    <t>0190095580</t>
  </si>
  <si>
    <t>115</t>
  </si>
  <si>
    <t>114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</si>
  <si>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</si>
  <si>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113</t>
  </si>
  <si>
    <t>112</t>
  </si>
  <si>
    <t>111</t>
  </si>
  <si>
    <t>110</t>
  </si>
  <si>
    <t>0330095110</t>
  </si>
  <si>
    <t>109</t>
  </si>
  <si>
    <t>108</t>
  </si>
  <si>
    <t>Мероприятия по поддержке муниципального жилого фонда в рамках подпрограммы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</t>
  </si>
  <si>
    <t>107</t>
  </si>
  <si>
    <t>106</t>
  </si>
  <si>
    <t>105</t>
  </si>
  <si>
    <t>104</t>
  </si>
  <si>
    <t>ЖИЛИЩНО-КОММУНАЛЬНОЕ ХОЗЯЙСТВО</t>
  </si>
  <si>
    <t>103</t>
  </si>
  <si>
    <t>03100S5090</t>
  </si>
  <si>
    <t>102</t>
  </si>
  <si>
    <t>101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</si>
  <si>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на территории Тарутинского сельсовета" муниципальной программы "Организация комплексного благоустройства на территории Тарутинского сельсовета"</t>
  </si>
  <si>
    <t>100</t>
  </si>
  <si>
    <t>0310094090</t>
  </si>
  <si>
    <t>99</t>
  </si>
  <si>
    <t>98</t>
  </si>
  <si>
    <t>Содержание дорог за счет средств "Дорожного фонда" в рамках подпрограммы "Обеспечение сохранности и модернизации внутрипоселенческих дорог на территории Тарутинского сельсовета" муниципальной программы "Организация комплексного благоустройства на территории Тарутинского сельсовета"</t>
  </si>
  <si>
    <t>97</t>
  </si>
  <si>
    <t>0310075090</t>
  </si>
  <si>
    <t>96</t>
  </si>
  <si>
    <t>95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</si>
  <si>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на территории Тарутинского сельсовета" муниципальной программы "Организация комплексного благоустройства на территории Тарутинского сельсовета"</t>
  </si>
  <si>
    <t>94</t>
  </si>
  <si>
    <t>0310075080</t>
  </si>
  <si>
    <t>93</t>
  </si>
  <si>
    <t>92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</si>
  <si>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модернизации внутрипоселенческих дорог на территории Тарутинского сельсовета муниципальной программы Организация комплексного благоустройства на территории Тарутинского сельсовета</t>
  </si>
  <si>
    <t>91</t>
  </si>
  <si>
    <t>0310000000</t>
  </si>
  <si>
    <t>Подпрограмма "Обеспечение сохранности и модернизации внутрипоселенческих дорог на территории Тарутинского сельсовета" муниципальной программы "Организация комплексного благоустройства на территории Тарутинского сельсовета"</t>
  </si>
  <si>
    <t>90</t>
  </si>
  <si>
    <t>89</t>
  </si>
  <si>
    <t>88</t>
  </si>
  <si>
    <t>НАЦИОНАЛЬНАЯ ЭКОНОМИКА</t>
  </si>
  <si>
    <t>87</t>
  </si>
  <si>
    <t>02200S4120</t>
  </si>
  <si>
    <t>86</t>
  </si>
  <si>
    <t>85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</si>
  <si>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</si>
  <si>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84</t>
  </si>
  <si>
    <t>0220093110</t>
  </si>
  <si>
    <t>83</t>
  </si>
  <si>
    <t>82</t>
  </si>
  <si>
    <t>81</t>
  </si>
  <si>
    <t>80</t>
  </si>
  <si>
    <t>79</t>
  </si>
  <si>
    <t>78</t>
  </si>
  <si>
    <t>Расходы на обеспечение пожарной безопасности на территории Тарутинского сельсовета в рамках подпрограммы "Обеспечение первичных мер пожарной безопасности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</si>
  <si>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77</t>
  </si>
  <si>
    <t>0220074120</t>
  </si>
  <si>
    <t>76</t>
  </si>
  <si>
    <t>75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</si>
  <si>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</si>
  <si>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74</t>
  </si>
  <si>
    <t>0220000000</t>
  </si>
  <si>
    <t>Подпрограмма "Обеспечение первичных мер пожарной безопасности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</si>
  <si>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73</t>
  </si>
  <si>
    <t>0200000000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</si>
  <si>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</si>
  <si>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>72</t>
  </si>
  <si>
    <t>71</t>
  </si>
  <si>
    <t>7210051180</t>
  </si>
  <si>
    <t>70</t>
  </si>
  <si>
    <t>69</t>
  </si>
  <si>
    <t>68</t>
  </si>
  <si>
    <t>67</t>
  </si>
  <si>
    <t>66</t>
  </si>
  <si>
    <t>65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</si>
  <si>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</si>
  <si>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64</t>
  </si>
  <si>
    <t>7210000000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</si>
  <si>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</si>
  <si>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63</t>
  </si>
  <si>
    <t>7200000000</t>
  </si>
  <si>
    <t>Непрограммные расходы Администрации Тарутинского сельсовета</t>
  </si>
  <si>
    <t>62</t>
  </si>
  <si>
    <t>61</t>
  </si>
  <si>
    <t>НАЦИОНАЛЬНАЯ БЕЗОПАСНОСТЬ И ПРАВООХРАНИТЕЛЬНАЯ ДЕЯТЕЛЬНОСТЬ</t>
  </si>
  <si>
    <t>60</t>
  </si>
  <si>
    <t>853</t>
  </si>
  <si>
    <t>7210090140</t>
  </si>
  <si>
    <t>Уплата иных платежей</t>
  </si>
  <si>
    <t>59</t>
  </si>
  <si>
    <t>58</t>
  </si>
  <si>
    <t>Членские взносы в Совет муниципальных образований Красноярского края, в рамках непрограммных расходов Администрации Тарутинского сельсовета</t>
  </si>
  <si>
    <t>57</t>
  </si>
  <si>
    <t>7210075140</t>
  </si>
  <si>
    <t>56</t>
  </si>
  <si>
    <t>55</t>
  </si>
  <si>
    <t>Осуществление государственных полномочий Администрацией Тарутинского сельсовета по составлению протоколов об административных правонарушениях в рамках непрограммных расходов Администрации Тарутинского сельсовета</t>
  </si>
  <si>
    <t>54</t>
  </si>
  <si>
    <t>53</t>
  </si>
  <si>
    <t>52</t>
  </si>
  <si>
    <t>0230091170</t>
  </si>
  <si>
    <t>51</t>
  </si>
  <si>
    <t>50</t>
  </si>
  <si>
    <t>Расходы по организации мероприятий, направленных на профилактику терроризма и экстремизма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</si>
  <si>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49</t>
  </si>
  <si>
    <t>0230000000</t>
  </si>
  <si>
    <t>Подпрограмма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</si>
  <si>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48</t>
  </si>
  <si>
    <t>47</t>
  </si>
  <si>
    <t>0190090280</t>
  </si>
  <si>
    <t>46</t>
  </si>
  <si>
    <t>45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</si>
  <si>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самоуправления. реализация полномочий администрации Тарутинского сельсовета"</t>
  </si>
  <si>
    <t>44</t>
  </si>
  <si>
    <t>43</t>
  </si>
  <si>
    <t>42</t>
  </si>
  <si>
    <t>41</t>
  </si>
  <si>
    <t>870</t>
  </si>
  <si>
    <t>7210091110</t>
  </si>
  <si>
    <t>Резервные средства</t>
  </si>
  <si>
    <t>40</t>
  </si>
  <si>
    <t>39</t>
  </si>
  <si>
    <t>Резервный фонд в рамках непрограммных расходов Администрации Тарутинского сельсовета</t>
  </si>
  <si>
    <t>38</t>
  </si>
  <si>
    <t>37</t>
  </si>
  <si>
    <t>36</t>
  </si>
  <si>
    <t>35</t>
  </si>
  <si>
    <t>7210090210</t>
  </si>
  <si>
    <t>34</t>
  </si>
  <si>
    <t>33</t>
  </si>
  <si>
    <t>852</t>
  </si>
  <si>
    <t>Уплата прочих налогов, сборов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</si>
  <si>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</si>
  <si>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</si>
  <si>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</si>
  <si>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</si>
  <si>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</si>
  <si>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</si>
  <si>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</si>
  <si>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</si>
  <si>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</si>
  <si>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</si>
  <si>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</t>
  </si>
  <si>
    <t>22</t>
  </si>
  <si>
    <t>21</t>
  </si>
  <si>
    <t>7110090120</t>
  </si>
  <si>
    <t>Депутаты, осуществляющие свои полномочия на постоянной основе в рамках непрограммных расходов Тарутинского Совета депутатов</t>
  </si>
  <si>
    <t>7110000000</t>
  </si>
  <si>
    <t>Функционирование Тарутинского Совета депутатов в рамках непрограммных расходов Тарутинского Советов депутатов</t>
  </si>
  <si>
    <t>7100000000</t>
  </si>
  <si>
    <t>Непрограммные расходы Тарутинского Совета депутатов</t>
  </si>
  <si>
    <t>7210090110</t>
  </si>
  <si>
    <t>Глава Тарутинского сельсовета в рамках непрограммных расходов Администрации Тарутинского сельсовета</t>
  </si>
  <si>
    <t>ОБЩЕГОСУДАРСТВЕННЫЕ ВОПРОСЫ</t>
  </si>
  <si>
    <t>Администрация Тарутинского сельсовета</t>
  </si>
  <si>
    <t>КВР</t>
  </si>
  <si>
    <t>КЦСР</t>
  </si>
  <si>
    <t>КВСР</t>
  </si>
  <si>
    <t>Наименование показателя</t>
  </si>
  <si>
    <t>201</t>
  </si>
  <si>
    <t>200</t>
  </si>
  <si>
    <t>199</t>
  </si>
  <si>
    <t>198</t>
  </si>
  <si>
    <t>197</t>
  </si>
  <si>
    <t>196</t>
  </si>
  <si>
    <t>195</t>
  </si>
  <si>
    <t>194</t>
  </si>
  <si>
    <t>193</t>
  </si>
  <si>
    <t>192</t>
  </si>
  <si>
    <t>191</t>
  </si>
  <si>
    <t>190</t>
  </si>
  <si>
    <t>189</t>
  </si>
  <si>
    <t>188</t>
  </si>
  <si>
    <t>187</t>
  </si>
  <si>
    <t>186</t>
  </si>
  <si>
    <t>185</t>
  </si>
  <si>
    <t>184</t>
  </si>
  <si>
    <t>183</t>
  </si>
  <si>
    <t>182</t>
  </si>
  <si>
    <t>181</t>
  </si>
  <si>
    <t>180</t>
  </si>
  <si>
    <t>179</t>
  </si>
  <si>
    <t>178</t>
  </si>
  <si>
    <t>177</t>
  </si>
  <si>
    <t>176</t>
  </si>
  <si>
    <t>175</t>
  </si>
  <si>
    <t>174</t>
  </si>
  <si>
    <t>173</t>
  </si>
  <si>
    <t>172</t>
  </si>
  <si>
    <t>171</t>
  </si>
  <si>
    <t>170</t>
  </si>
  <si>
    <t>169</t>
  </si>
  <si>
    <t>168</t>
  </si>
  <si>
    <t>167</t>
  </si>
  <si>
    <t>166</t>
  </si>
  <si>
    <t>165</t>
  </si>
  <si>
    <t>164</t>
  </si>
  <si>
    <t>163</t>
  </si>
  <si>
    <t>202</t>
  </si>
  <si>
    <t>УСЛОВНО УТВЕРЖДЕННЫЕ РАСХОДЫ</t>
  </si>
  <si>
    <t>0100</t>
  </si>
  <si>
    <t>0300</t>
  </si>
  <si>
    <t>0400</t>
  </si>
  <si>
    <t>0500</t>
  </si>
  <si>
    <t>1000</t>
  </si>
  <si>
    <t>Ведомственная структура расходов бюджета Тарутинского сельсовета на 2021-2023 годы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</si>
  <si>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</si>
  <si>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0200</t>
  </si>
  <si>
    <t>0203</t>
  </si>
  <si>
    <t>НАЦИОНАЛЬНАЯ ОБОРОНА</t>
  </si>
  <si>
    <t>Мобилизационная и вневойсковая подготовка</t>
  </si>
  <si>
    <t>Распределение бюджетных ассигнований по целевым статьям (муниципальным программам Тарутинского сельсовета и непрограммным направлениям деятельности), группам, и подгруппам видов расходов, разделам, подразделам классификвции расходов Тарутинского  бюджета на 2021-2023 годы</t>
  </si>
  <si>
    <t xml:space="preserve">к Решению Тарутинского сельского Совета депутатов </t>
  </si>
  <si>
    <t>от 25.12.2020 №5-17Р</t>
  </si>
  <si>
    <t>Софинансирование расходов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модернизации внутрипоселенческих дорог на территории Тарутинского сельсовета муниципальной программы Организация комплексного благоустройства на территории Тарутинского сельсовета</t>
  </si>
  <si>
    <t>03100S5080</t>
  </si>
  <si>
    <t>203</t>
  </si>
  <si>
    <t>204</t>
  </si>
  <si>
    <t>205</t>
  </si>
  <si>
    <t>206</t>
  </si>
  <si>
    <t>207</t>
  </si>
  <si>
    <t>01900R4970</t>
  </si>
  <si>
    <t>от 19.03.2021 № 7-24Р</t>
  </si>
  <si>
    <t>от 25.12.2020 № 5-17Р</t>
  </si>
  <si>
    <t>Приложение 6</t>
  </si>
  <si>
    <t>Приложение 7</t>
  </si>
  <si>
    <t xml:space="preserve">Субсидии бюджетам поселений на частичное финансирование (возмещение) расходов на региональные выплаты и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</si>
  <si>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 xml:space="preserve">Субсидии  бюджетам муниципальных образований на организацию и проведение акарицидных обработок мест массового отдыха населения </t>
  </si>
  <si>
    <t>Субсидии бюджетам муниципальных образований на обустройство и восстановление воинских захоронений</t>
  </si>
  <si>
    <t>Субсидии бюджетам поселений на содержание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</si>
  <si>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</si>
  <si>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поселений на обеспечение первичных мер пожарной безопасности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</si>
  <si>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</si>
  <si>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</si>
  <si>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в том числе:</t>
  </si>
  <si>
    <t>Всего администрации Тарутинского сельсовета</t>
  </si>
  <si>
    <t>Сумма,  рублей</t>
  </si>
  <si>
    <t>Наименование межбюджетных трансфертов</t>
  </si>
  <si>
    <t xml:space="preserve"> Распределение субвенций и субсидий  Тарутинскому сельсовету  на реализацию  федеральных и краевых  законов  на 2021год и плановый период 2022 - 2023 годов </t>
  </si>
  <si>
    <t>Приложение 8</t>
  </si>
  <si>
    <t>Приложение 9</t>
  </si>
  <si>
    <t xml:space="preserve">Межбюджетные трансферты Ачинскому району  на выполнение полномочий, переданных на уровень муниципального района  на 2021 год и плановый период 2022 - 2023 годов </t>
  </si>
  <si>
    <t>рублей</t>
  </si>
  <si>
    <t>Наименование межбюджетного трансферта</t>
  </si>
  <si>
    <t>Сумма на 2021год</t>
  </si>
  <si>
    <t>Сумма на 2022 год</t>
  </si>
  <si>
    <t>Сумма на 2023год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</si>
  <si>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</si>
  <si>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Расходы по благоустройству сквера «Памяти воинов-земляков, защитников Отечества» в п. Тарутино за счет средств безвозмездных пожертвований, в рамках подпрограммы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</t>
  </si>
  <si>
    <t>0330099110</t>
  </si>
  <si>
    <t>Расходы за счет средств краевого бюджета за содействие развитию налогового потенциала в рамках подпрограммы "Содержание уличного освещения на территории Тарутинского сельсовета" муниципальной программы "Организация комплексного благоустройства на территории Тарутинского сельсовета"</t>
  </si>
  <si>
    <t>0320077450</t>
  </si>
  <si>
    <t>Расходы за счет краевой субсидии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"Содержание уличного освещения на территории Тарутинского сельсовета" муниципальной программы "Организация комплексного благоустройства на территории Тарутинского сельсовета"</t>
  </si>
  <si>
    <t>0320077410</t>
  </si>
  <si>
    <t>Приложение 2</t>
  </si>
  <si>
    <t>03300L2990</t>
  </si>
  <si>
    <t>Приложение 3</t>
  </si>
  <si>
    <t>№ 10-36Р от 09.06.2021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</si>
</sst>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0_р_."/>
  </numFmts>
  <fonts count="5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center" vertical="top" wrapText="1"/>
      <protection/>
    </xf>
    <xf numFmtId="49" fontId="12" fillId="0" borderId="11" xfId="0" applyNumberFormat="1" applyFont="1" applyBorder="1" applyAlignment="1" applyProtection="1">
      <alignment horizontal="left" vertical="top" wrapText="1"/>
      <protection/>
    </xf>
    <xf numFmtId="4" fontId="11" fillId="0" borderId="11" xfId="0" applyNumberFormat="1" applyFont="1" applyBorder="1" applyAlignment="1" applyProtection="1">
      <alignment horizontal="right" vertical="top" wrapText="1"/>
      <protection/>
    </xf>
    <xf numFmtId="180" fontId="12" fillId="0" borderId="11" xfId="0" applyNumberFormat="1" applyFont="1" applyBorder="1" applyAlignment="1" applyProtection="1">
      <alignment horizontal="left" vertical="top" wrapText="1"/>
      <protection/>
    </xf>
    <xf numFmtId="4" fontId="11" fillId="0" borderId="11" xfId="0" applyNumberFormat="1" applyFont="1" applyFill="1" applyBorder="1" applyAlignment="1" applyProtection="1">
      <alignment horizontal="right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left" vertical="top" wrapText="1"/>
      <protection/>
    </xf>
    <xf numFmtId="4" fontId="9" fillId="0" borderId="12" xfId="0" applyNumberFormat="1" applyFont="1" applyBorder="1" applyAlignment="1" applyProtection="1">
      <alignment horizontal="right" vertical="top" wrapText="1"/>
      <protection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49" fontId="10" fillId="0" borderId="11" xfId="0" applyNumberFormat="1" applyFont="1" applyBorder="1" applyAlignment="1" applyProtection="1">
      <alignment horizontal="center" vertical="top" wrapText="1"/>
      <protection/>
    </xf>
    <xf numFmtId="49" fontId="9" fillId="0" borderId="11" xfId="0" applyNumberFormat="1" applyFont="1" applyBorder="1" applyAlignment="1" applyProtection="1">
      <alignment horizontal="center" vertical="top" wrapText="1"/>
      <protection/>
    </xf>
    <xf numFmtId="4" fontId="10" fillId="0" borderId="11" xfId="0" applyNumberFormat="1" applyFont="1" applyFill="1" applyBorder="1" applyAlignment="1" applyProtection="1">
      <alignment horizontal="right" vertical="top" wrapText="1"/>
      <protection/>
    </xf>
    <xf numFmtId="49" fontId="12" fillId="0" borderId="13" xfId="0" applyNumberFormat="1" applyFont="1" applyBorder="1" applyAlignment="1" applyProtection="1">
      <alignment horizontal="left" vertical="top" wrapText="1"/>
      <protection/>
    </xf>
    <xf numFmtId="49" fontId="12" fillId="0" borderId="13" xfId="0" applyNumberFormat="1" applyFont="1" applyBorder="1" applyAlignment="1" applyProtection="1">
      <alignment horizontal="center" vertical="top" wrapText="1"/>
      <protection/>
    </xf>
    <xf numFmtId="4" fontId="11" fillId="0" borderId="13" xfId="0" applyNumberFormat="1" applyFont="1" applyBorder="1" applyAlignment="1" applyProtection="1">
      <alignment horizontal="right" vertical="top" wrapText="1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center" wrapText="1"/>
      <protection/>
    </xf>
    <xf numFmtId="4" fontId="9" fillId="0" borderId="11" xfId="0" applyNumberFormat="1" applyFont="1" applyBorder="1" applyAlignment="1" applyProtection="1">
      <alignment horizontal="right" wrapText="1"/>
      <protection/>
    </xf>
    <xf numFmtId="49" fontId="35" fillId="0" borderId="11" xfId="0" applyNumberFormat="1" applyFont="1" applyBorder="1" applyAlignment="1" applyProtection="1">
      <alignment horizontal="center" vertical="center"/>
      <protection/>
    </xf>
    <xf numFmtId="49" fontId="36" fillId="0" borderId="11" xfId="0" applyNumberFormat="1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left" vertical="top" wrapText="1"/>
      <protection/>
    </xf>
    <xf numFmtId="4" fontId="10" fillId="0" borderId="11" xfId="0" applyNumberFormat="1" applyFont="1" applyBorder="1" applyAlignment="1" applyProtection="1">
      <alignment horizontal="right" vertical="top" wrapText="1"/>
      <protection/>
    </xf>
    <xf numFmtId="4" fontId="9" fillId="0" borderId="11" xfId="0" applyNumberFormat="1" applyFont="1" applyBorder="1" applyAlignment="1" applyProtection="1">
      <alignment horizontal="right" vertical="top" wrapText="1"/>
      <protection/>
    </xf>
    <xf numFmtId="4" fontId="9" fillId="0" borderId="11" xfId="0" applyNumberFormat="1" applyFont="1" applyFill="1" applyBorder="1" applyAlignment="1" applyProtection="1">
      <alignment horizontal="right" vertical="top" wrapText="1"/>
      <protection/>
    </xf>
    <xf numFmtId="49" fontId="12" fillId="0" borderId="11" xfId="0" applyNumberFormat="1" applyFont="1" applyBorder="1" applyAlignment="1" applyProtection="1">
      <alignment horizontal="center" vertical="top" wrapText="1"/>
      <protection/>
    </xf>
    <xf numFmtId="49" fontId="10" fillId="0" borderId="13" xfId="0" applyNumberFormat="1" applyFont="1" applyBorder="1" applyAlignment="1" applyProtection="1">
      <alignment horizontal="left" vertical="top" wrapText="1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left" vertical="top" wrapText="1"/>
      <protection/>
    </xf>
    <xf numFmtId="49" fontId="9" fillId="0" borderId="14" xfId="0" applyNumberFormat="1" applyFont="1" applyBorder="1" applyAlignment="1" applyProtection="1">
      <alignment horizontal="center" vertical="top" wrapText="1"/>
      <protection/>
    </xf>
    <xf numFmtId="49" fontId="10" fillId="0" borderId="15" xfId="0" applyNumberFormat="1" applyFont="1" applyBorder="1" applyAlignment="1" applyProtection="1">
      <alignment horizontal="center" vertical="top" wrapText="1"/>
      <protection/>
    </xf>
    <xf numFmtId="4" fontId="9" fillId="0" borderId="14" xfId="0" applyNumberFormat="1" applyFont="1" applyBorder="1" applyAlignment="1" applyProtection="1">
      <alignment horizontal="right" vertical="top" wrapText="1"/>
      <protection/>
    </xf>
    <xf numFmtId="4" fontId="10" fillId="0" borderId="12" xfId="0" applyNumberFormat="1" applyFont="1" applyBorder="1" applyAlignment="1" applyProtection="1">
      <alignment horizontal="right" vertical="top" wrapText="1"/>
      <protection/>
    </xf>
    <xf numFmtId="4" fontId="10" fillId="0" borderId="13" xfId="0" applyNumberFormat="1" applyFont="1" applyBorder="1" applyAlignment="1" applyProtection="1">
      <alignment horizontal="right" vertical="top" wrapText="1"/>
      <protection/>
    </xf>
    <xf numFmtId="4" fontId="12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181" fontId="13" fillId="0" borderId="11" xfId="62" applyNumberFormat="1" applyFont="1" applyBorder="1" applyAlignment="1">
      <alignment/>
    </xf>
    <xf numFmtId="0" fontId="13" fillId="0" borderId="11" xfId="53" applyNumberFormat="1" applyFont="1" applyFill="1" applyBorder="1" applyAlignment="1">
      <alignment horizontal="justify" vertical="top" wrapText="1"/>
      <protection/>
    </xf>
    <xf numFmtId="0" fontId="13" fillId="0" borderId="11" xfId="0" applyFont="1" applyFill="1" applyBorder="1" applyAlignment="1">
      <alignment/>
    </xf>
    <xf numFmtId="181" fontId="15" fillId="0" borderId="11" xfId="62" applyNumberFormat="1" applyFont="1" applyBorder="1" applyAlignment="1">
      <alignment/>
    </xf>
    <xf numFmtId="0" fontId="15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2" fillId="0" borderId="0" xfId="52" applyFont="1" applyBorder="1" applyAlignment="1" applyProtection="1">
      <alignment horizontal="left"/>
      <protection/>
    </xf>
    <xf numFmtId="0" fontId="3" fillId="0" borderId="0" xfId="52" applyFont="1" applyBorder="1" applyAlignment="1" applyProtection="1">
      <alignment horizontal="left"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5" fillId="0" borderId="0" xfId="52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6" fillId="0" borderId="0" xfId="52" applyFont="1" applyBorder="1" applyAlignment="1" applyProtection="1">
      <alignment/>
      <protection/>
    </xf>
    <xf numFmtId="0" fontId="16" fillId="0" borderId="0" xfId="52" applyFont="1">
      <alignment/>
      <protection/>
    </xf>
    <xf numFmtId="0" fontId="16" fillId="0" borderId="0" xfId="52" applyFont="1" applyBorder="1" applyAlignment="1" applyProtection="1">
      <alignment horizontal="left"/>
      <protection/>
    </xf>
    <xf numFmtId="180" fontId="16" fillId="0" borderId="11" xfId="52" applyNumberFormat="1" applyFont="1" applyFill="1" applyBorder="1" applyAlignment="1" applyProtection="1">
      <alignment horizontal="left" vertical="top" wrapText="1"/>
      <protection/>
    </xf>
    <xf numFmtId="4" fontId="17" fillId="0" borderId="11" xfId="52" applyNumberFormat="1" applyFont="1" applyBorder="1" applyAlignment="1" applyProtection="1">
      <alignment horizontal="right" vertical="top" wrapText="1"/>
      <protection/>
    </xf>
    <xf numFmtId="49" fontId="17" fillId="0" borderId="11" xfId="52" applyNumberFormat="1" applyFont="1" applyFill="1" applyBorder="1" applyAlignment="1" applyProtection="1">
      <alignment horizontal="left"/>
      <protection/>
    </xf>
    <xf numFmtId="4" fontId="17" fillId="0" borderId="11" xfId="52" applyNumberFormat="1" applyFont="1" applyBorder="1" applyAlignment="1" applyProtection="1">
      <alignment horizontal="right" wrapText="1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80" fontId="4" fillId="0" borderId="16" xfId="0" applyNumberFormat="1" applyFont="1" applyBorder="1" applyAlignment="1" applyProtection="1">
      <alignment horizontal="left" vertical="center" wrapText="1"/>
      <protection/>
    </xf>
    <xf numFmtId="4" fontId="11" fillId="33" borderId="11" xfId="0" applyNumberFormat="1" applyFont="1" applyFill="1" applyBorder="1" applyAlignment="1" applyProtection="1">
      <alignment horizontal="right" vertical="top" wrapText="1"/>
      <protection/>
    </xf>
    <xf numFmtId="4" fontId="10" fillId="33" borderId="11" xfId="0" applyNumberFormat="1" applyFont="1" applyFill="1" applyBorder="1" applyAlignment="1" applyProtection="1">
      <alignment horizontal="right" vertical="top" wrapText="1"/>
      <protection/>
    </xf>
    <xf numFmtId="4" fontId="9" fillId="33" borderId="11" xfId="0" applyNumberFormat="1" applyFont="1" applyFill="1" applyBorder="1" applyAlignment="1" applyProtection="1">
      <alignment horizontal="right" vertical="top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49" fontId="35" fillId="0" borderId="11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 horizontal="center" vertical="center" wrapText="1"/>
      <protection/>
    </xf>
    <xf numFmtId="49" fontId="35" fillId="0" borderId="14" xfId="0" applyNumberFormat="1" applyFont="1" applyBorder="1" applyAlignment="1" applyProtection="1">
      <alignment horizontal="center" vertical="center" wrapText="1"/>
      <protection/>
    </xf>
    <xf numFmtId="49" fontId="36" fillId="0" borderId="15" xfId="0" applyNumberFormat="1" applyFont="1" applyBorder="1" applyAlignment="1" applyProtection="1">
      <alignment horizontal="center" vertical="center" wrapText="1"/>
      <protection/>
    </xf>
    <xf numFmtId="49" fontId="36" fillId="0" borderId="14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7" fillId="0" borderId="0" xfId="52" applyFont="1" applyBorder="1" applyAlignment="1" applyProtection="1">
      <alignment horizontal="center" vertical="center" wrapText="1"/>
      <protection/>
    </xf>
    <xf numFmtId="49" fontId="17" fillId="0" borderId="14" xfId="52" applyNumberFormat="1" applyFont="1" applyBorder="1" applyAlignment="1" applyProtection="1">
      <alignment horizontal="center" vertical="center" wrapText="1"/>
      <protection/>
    </xf>
    <xf numFmtId="49" fontId="16" fillId="0" borderId="15" xfId="52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PageLayoutView="0" workbookViewId="0" topLeftCell="A1">
      <selection activeCell="I3" sqref="I3"/>
    </sheetView>
  </sheetViews>
  <sheetFormatPr defaultColWidth="9.140625" defaultRowHeight="12.75" customHeight="1"/>
  <cols>
    <col min="1" max="1" width="7.28125" style="0" customWidth="1"/>
    <col min="2" max="2" width="49.00390625" style="9" customWidth="1"/>
    <col min="3" max="3" width="7.140625" style="0" customWidth="1"/>
    <col min="4" max="4" width="7.57421875" style="0" customWidth="1"/>
    <col min="5" max="5" width="13.00390625" style="0" customWidth="1"/>
    <col min="6" max="6" width="6.7109375" style="0" customWidth="1"/>
    <col min="7" max="7" width="14.00390625" style="10" customWidth="1"/>
    <col min="8" max="8" width="13.57421875" style="10" customWidth="1"/>
    <col min="9" max="9" width="13.421875" style="10" customWidth="1"/>
    <col min="10" max="10" width="8.8515625" style="0" customWidth="1"/>
  </cols>
  <sheetData>
    <row r="1" spans="1:9" ht="12.75">
      <c r="A1" s="6"/>
      <c r="B1" s="7"/>
      <c r="C1" s="1"/>
      <c r="D1" s="1"/>
      <c r="E1" s="1"/>
      <c r="F1" s="1"/>
      <c r="G1" s="1"/>
      <c r="I1" s="49" t="s">
        <v>397</v>
      </c>
    </row>
    <row r="2" spans="1:9" ht="12.75">
      <c r="A2" s="2"/>
      <c r="B2" s="8"/>
      <c r="C2" s="3"/>
      <c r="D2" s="3"/>
      <c r="E2" s="3"/>
      <c r="F2" s="3"/>
      <c r="G2" s="3"/>
      <c r="I2" s="50" t="s">
        <v>355</v>
      </c>
    </row>
    <row r="3" ht="12.75" customHeight="1">
      <c r="I3" s="50" t="s">
        <v>400</v>
      </c>
    </row>
    <row r="4" spans="8:10" ht="12.75" customHeight="1">
      <c r="H4" s="11"/>
      <c r="I4" s="51" t="s">
        <v>367</v>
      </c>
      <c r="J4" s="11"/>
    </row>
    <row r="5" spans="8:10" ht="12.75" customHeight="1">
      <c r="H5" s="53"/>
      <c r="I5" s="50" t="s">
        <v>355</v>
      </c>
      <c r="J5" s="54"/>
    </row>
    <row r="6" ht="12.75" customHeight="1">
      <c r="I6" s="52" t="s">
        <v>366</v>
      </c>
    </row>
    <row r="7" spans="1:9" ht="18" customHeight="1">
      <c r="A7" s="85" t="s">
        <v>348</v>
      </c>
      <c r="B7" s="85"/>
      <c r="C7" s="85"/>
      <c r="D7" s="85"/>
      <c r="E7" s="85"/>
      <c r="F7" s="85"/>
      <c r="G7" s="85"/>
      <c r="H7" s="85"/>
      <c r="I7" s="85"/>
    </row>
    <row r="8" spans="1:3" ht="13.5" customHeight="1">
      <c r="A8" s="2" t="s">
        <v>0</v>
      </c>
      <c r="B8" s="2"/>
      <c r="C8" s="4" t="s">
        <v>1</v>
      </c>
    </row>
    <row r="9" spans="1:10" ht="12.75">
      <c r="A9" s="86" t="s">
        <v>3</v>
      </c>
      <c r="B9" s="88" t="s">
        <v>301</v>
      </c>
      <c r="C9" s="84" t="s">
        <v>300</v>
      </c>
      <c r="D9" s="84" t="s">
        <v>9</v>
      </c>
      <c r="E9" s="84" t="s">
        <v>299</v>
      </c>
      <c r="F9" s="84" t="s">
        <v>298</v>
      </c>
      <c r="G9" s="86" t="s">
        <v>12</v>
      </c>
      <c r="H9" s="86" t="s">
        <v>13</v>
      </c>
      <c r="I9" s="86" t="s">
        <v>15</v>
      </c>
      <c r="J9" s="5"/>
    </row>
    <row r="10" spans="1:10" ht="12.75">
      <c r="A10" s="87"/>
      <c r="B10" s="87"/>
      <c r="C10" s="84"/>
      <c r="D10" s="84"/>
      <c r="E10" s="84"/>
      <c r="F10" s="84"/>
      <c r="G10" s="87"/>
      <c r="H10" s="87"/>
      <c r="I10" s="87"/>
      <c r="J10" s="5"/>
    </row>
    <row r="11" spans="1:10" ht="12.75">
      <c r="A11" s="12" t="s">
        <v>4</v>
      </c>
      <c r="B11" s="13" t="s">
        <v>8</v>
      </c>
      <c r="C11" s="12" t="s">
        <v>10</v>
      </c>
      <c r="D11" s="12" t="s">
        <v>11</v>
      </c>
      <c r="E11" s="12" t="s">
        <v>2</v>
      </c>
      <c r="F11" s="12" t="s">
        <v>14</v>
      </c>
      <c r="G11" s="12" t="s">
        <v>5</v>
      </c>
      <c r="H11" s="12" t="s">
        <v>6</v>
      </c>
      <c r="I11" s="12" t="s">
        <v>7</v>
      </c>
      <c r="J11" s="5"/>
    </row>
    <row r="12" spans="1:9" ht="12.75">
      <c r="A12" s="12" t="s">
        <v>8</v>
      </c>
      <c r="B12" s="15" t="s">
        <v>297</v>
      </c>
      <c r="C12" s="14" t="s">
        <v>57</v>
      </c>
      <c r="D12" s="14"/>
      <c r="E12" s="14"/>
      <c r="F12" s="14"/>
      <c r="G12" s="16">
        <f>G13+G71+G82+G99+G118+G169</f>
        <v>16346246.11</v>
      </c>
      <c r="H12" s="16">
        <f>H13+H71+H82+H99+H118+H169</f>
        <v>10189980</v>
      </c>
      <c r="I12" s="16">
        <f>I13+I71+I82+I99+I118+I169</f>
        <v>10043470</v>
      </c>
    </row>
    <row r="13" spans="1:9" ht="12.75">
      <c r="A13" s="12" t="s">
        <v>10</v>
      </c>
      <c r="B13" s="15" t="s">
        <v>296</v>
      </c>
      <c r="C13" s="14" t="s">
        <v>57</v>
      </c>
      <c r="D13" s="14" t="s">
        <v>343</v>
      </c>
      <c r="E13" s="14"/>
      <c r="F13" s="14"/>
      <c r="G13" s="16">
        <f>G14+G22+G30+G46+G52</f>
        <v>6576562.3100000005</v>
      </c>
      <c r="H13" s="16">
        <f>H14+H22+H30+H46+H52</f>
        <v>6399602</v>
      </c>
      <c r="I13" s="16">
        <f>I14+I22+I30+I46+I52</f>
        <v>6409604</v>
      </c>
    </row>
    <row r="14" spans="1:9" ht="36">
      <c r="A14" s="12" t="s">
        <v>11</v>
      </c>
      <c r="B14" s="15" t="s">
        <v>17</v>
      </c>
      <c r="C14" s="14" t="s">
        <v>57</v>
      </c>
      <c r="D14" s="14" t="s">
        <v>16</v>
      </c>
      <c r="E14" s="14"/>
      <c r="F14" s="14"/>
      <c r="G14" s="18">
        <f>G15</f>
        <v>940040</v>
      </c>
      <c r="H14" s="18">
        <f aca="true" t="shared" si="0" ref="H14:I16">H15</f>
        <v>940040</v>
      </c>
      <c r="I14" s="18">
        <f t="shared" si="0"/>
        <v>940040</v>
      </c>
    </row>
    <row r="15" spans="1:9" ht="24">
      <c r="A15" s="12" t="s">
        <v>2</v>
      </c>
      <c r="B15" s="15" t="s">
        <v>224</v>
      </c>
      <c r="C15" s="14" t="s">
        <v>57</v>
      </c>
      <c r="D15" s="14" t="s">
        <v>16</v>
      </c>
      <c r="E15" s="14" t="s">
        <v>223</v>
      </c>
      <c r="F15" s="14"/>
      <c r="G15" s="16">
        <f>G16</f>
        <v>940040</v>
      </c>
      <c r="H15" s="16">
        <f t="shared" si="0"/>
        <v>940040</v>
      </c>
      <c r="I15" s="16">
        <f t="shared" si="0"/>
        <v>940040</v>
      </c>
    </row>
    <row r="16" spans="1:9" ht="36">
      <c r="A16" s="12" t="s">
        <v>14</v>
      </c>
      <c r="B16" s="15" t="s">
        <v>221</v>
      </c>
      <c r="C16" s="14" t="s">
        <v>57</v>
      </c>
      <c r="D16" s="14" t="s">
        <v>16</v>
      </c>
      <c r="E16" s="14" t="s">
        <v>220</v>
      </c>
      <c r="F16" s="14"/>
      <c r="G16" s="16">
        <f>G17</f>
        <v>940040</v>
      </c>
      <c r="H16" s="16">
        <f t="shared" si="0"/>
        <v>940040</v>
      </c>
      <c r="I16" s="16">
        <f t="shared" si="0"/>
        <v>940040</v>
      </c>
    </row>
    <row r="17" spans="1:9" ht="36">
      <c r="A17" s="12" t="s">
        <v>5</v>
      </c>
      <c r="B17" s="15" t="s">
        <v>295</v>
      </c>
      <c r="C17" s="14" t="s">
        <v>57</v>
      </c>
      <c r="D17" s="14" t="s">
        <v>16</v>
      </c>
      <c r="E17" s="14" t="s">
        <v>294</v>
      </c>
      <c r="F17" s="14"/>
      <c r="G17" s="16">
        <f>G18+G20</f>
        <v>940040</v>
      </c>
      <c r="H17" s="16">
        <f>H18+H20</f>
        <v>940040</v>
      </c>
      <c r="I17" s="16">
        <f>I18+I20</f>
        <v>940040</v>
      </c>
    </row>
    <row r="18" spans="1:9" ht="24">
      <c r="A18" s="12" t="s">
        <v>6</v>
      </c>
      <c r="B18" s="15" t="s">
        <v>87</v>
      </c>
      <c r="C18" s="14" t="s">
        <v>57</v>
      </c>
      <c r="D18" s="14" t="s">
        <v>16</v>
      </c>
      <c r="E18" s="14" t="s">
        <v>294</v>
      </c>
      <c r="F18" s="14" t="s">
        <v>86</v>
      </c>
      <c r="G18" s="16">
        <f>G19</f>
        <v>721997</v>
      </c>
      <c r="H18" s="16">
        <f>H19</f>
        <v>721997</v>
      </c>
      <c r="I18" s="16">
        <f>I19</f>
        <v>721997</v>
      </c>
    </row>
    <row r="19" spans="1:9" ht="24">
      <c r="A19" s="12" t="s">
        <v>7</v>
      </c>
      <c r="B19" s="20" t="s">
        <v>87</v>
      </c>
      <c r="C19" s="19" t="s">
        <v>57</v>
      </c>
      <c r="D19" s="19" t="s">
        <v>16</v>
      </c>
      <c r="E19" s="19" t="s">
        <v>294</v>
      </c>
      <c r="F19" s="19" t="s">
        <v>86</v>
      </c>
      <c r="G19" s="46">
        <v>721997</v>
      </c>
      <c r="H19" s="46">
        <v>721997</v>
      </c>
      <c r="I19" s="46">
        <v>721997</v>
      </c>
    </row>
    <row r="20" spans="1:9" ht="48">
      <c r="A20" s="12" t="s">
        <v>28</v>
      </c>
      <c r="B20" s="15" t="s">
        <v>83</v>
      </c>
      <c r="C20" s="14" t="s">
        <v>57</v>
      </c>
      <c r="D20" s="14" t="s">
        <v>16</v>
      </c>
      <c r="E20" s="14" t="s">
        <v>294</v>
      </c>
      <c r="F20" s="14" t="s">
        <v>81</v>
      </c>
      <c r="G20" s="16">
        <f>G21</f>
        <v>218043</v>
      </c>
      <c r="H20" s="16">
        <f>H21</f>
        <v>218043</v>
      </c>
      <c r="I20" s="16">
        <f>I21</f>
        <v>218043</v>
      </c>
    </row>
    <row r="21" spans="1:9" ht="36">
      <c r="A21" s="12" t="s">
        <v>31</v>
      </c>
      <c r="B21" s="20" t="s">
        <v>83</v>
      </c>
      <c r="C21" s="19" t="s">
        <v>57</v>
      </c>
      <c r="D21" s="19" t="s">
        <v>16</v>
      </c>
      <c r="E21" s="19" t="s">
        <v>294</v>
      </c>
      <c r="F21" s="19" t="s">
        <v>81</v>
      </c>
      <c r="G21" s="46">
        <v>218043</v>
      </c>
      <c r="H21" s="46">
        <v>218043</v>
      </c>
      <c r="I21" s="46">
        <v>218043</v>
      </c>
    </row>
    <row r="22" spans="1:9" ht="48">
      <c r="A22" s="12" t="s">
        <v>32</v>
      </c>
      <c r="B22" s="15" t="s">
        <v>19</v>
      </c>
      <c r="C22" s="14" t="s">
        <v>57</v>
      </c>
      <c r="D22" s="14" t="s">
        <v>18</v>
      </c>
      <c r="E22" s="14"/>
      <c r="F22" s="14"/>
      <c r="G22" s="16">
        <f>G23</f>
        <v>783450</v>
      </c>
      <c r="H22" s="16">
        <f aca="true" t="shared" si="1" ref="H22:I24">H23</f>
        <v>783450</v>
      </c>
      <c r="I22" s="16">
        <f t="shared" si="1"/>
        <v>783450</v>
      </c>
    </row>
    <row r="23" spans="1:9" ht="24">
      <c r="A23" s="12" t="s">
        <v>35</v>
      </c>
      <c r="B23" s="15" t="s">
        <v>293</v>
      </c>
      <c r="C23" s="14" t="s">
        <v>57</v>
      </c>
      <c r="D23" s="14" t="s">
        <v>18</v>
      </c>
      <c r="E23" s="14" t="s">
        <v>292</v>
      </c>
      <c r="F23" s="14"/>
      <c r="G23" s="16">
        <f>G24</f>
        <v>783450</v>
      </c>
      <c r="H23" s="16">
        <f t="shared" si="1"/>
        <v>783450</v>
      </c>
      <c r="I23" s="16">
        <f t="shared" si="1"/>
        <v>783450</v>
      </c>
    </row>
    <row r="24" spans="1:9" ht="36">
      <c r="A24" s="12" t="s">
        <v>38</v>
      </c>
      <c r="B24" s="15" t="s">
        <v>291</v>
      </c>
      <c r="C24" s="14" t="s">
        <v>57</v>
      </c>
      <c r="D24" s="14" t="s">
        <v>18</v>
      </c>
      <c r="E24" s="14" t="s">
        <v>290</v>
      </c>
      <c r="F24" s="14"/>
      <c r="G24" s="16">
        <f>G25</f>
        <v>783450</v>
      </c>
      <c r="H24" s="16">
        <f t="shared" si="1"/>
        <v>783450</v>
      </c>
      <c r="I24" s="16">
        <f t="shared" si="1"/>
        <v>783450</v>
      </c>
    </row>
    <row r="25" spans="1:9" ht="36">
      <c r="A25" s="12" t="s">
        <v>41</v>
      </c>
      <c r="B25" s="15" t="s">
        <v>289</v>
      </c>
      <c r="C25" s="14" t="s">
        <v>57</v>
      </c>
      <c r="D25" s="14" t="s">
        <v>18</v>
      </c>
      <c r="E25" s="14" t="s">
        <v>288</v>
      </c>
      <c r="F25" s="14"/>
      <c r="G25" s="16">
        <f>G26+G28</f>
        <v>783450</v>
      </c>
      <c r="H25" s="16">
        <f>H26+H28</f>
        <v>783450</v>
      </c>
      <c r="I25" s="16">
        <f>I26+I28</f>
        <v>783450</v>
      </c>
    </row>
    <row r="26" spans="1:9" ht="24">
      <c r="A26" s="12" t="s">
        <v>44</v>
      </c>
      <c r="B26" s="15" t="s">
        <v>87</v>
      </c>
      <c r="C26" s="14" t="s">
        <v>57</v>
      </c>
      <c r="D26" s="14" t="s">
        <v>18</v>
      </c>
      <c r="E26" s="14" t="s">
        <v>288</v>
      </c>
      <c r="F26" s="14" t="s">
        <v>86</v>
      </c>
      <c r="G26" s="16">
        <f>G27</f>
        <v>601728</v>
      </c>
      <c r="H26" s="16">
        <f>H27</f>
        <v>601728</v>
      </c>
      <c r="I26" s="16">
        <f>I27</f>
        <v>601728</v>
      </c>
    </row>
    <row r="27" spans="1:9" ht="24">
      <c r="A27" s="12" t="s">
        <v>45</v>
      </c>
      <c r="B27" s="20" t="s">
        <v>87</v>
      </c>
      <c r="C27" s="19" t="s">
        <v>57</v>
      </c>
      <c r="D27" s="19" t="s">
        <v>18</v>
      </c>
      <c r="E27" s="19" t="s">
        <v>288</v>
      </c>
      <c r="F27" s="19" t="s">
        <v>86</v>
      </c>
      <c r="G27" s="46">
        <v>601728</v>
      </c>
      <c r="H27" s="46">
        <v>601728</v>
      </c>
      <c r="I27" s="46">
        <v>601728</v>
      </c>
    </row>
    <row r="28" spans="1:9" ht="48">
      <c r="A28" s="12" t="s">
        <v>48</v>
      </c>
      <c r="B28" s="15" t="s">
        <v>83</v>
      </c>
      <c r="C28" s="14" t="s">
        <v>57</v>
      </c>
      <c r="D28" s="14" t="s">
        <v>18</v>
      </c>
      <c r="E28" s="14" t="s">
        <v>288</v>
      </c>
      <c r="F28" s="14" t="s">
        <v>81</v>
      </c>
      <c r="G28" s="16">
        <f>G29</f>
        <v>181722</v>
      </c>
      <c r="H28" s="16">
        <f>H29</f>
        <v>181722</v>
      </c>
      <c r="I28" s="16">
        <f>I29</f>
        <v>181722</v>
      </c>
    </row>
    <row r="29" spans="1:9" ht="36">
      <c r="A29" s="12" t="s">
        <v>51</v>
      </c>
      <c r="B29" s="20" t="s">
        <v>83</v>
      </c>
      <c r="C29" s="19" t="s">
        <v>57</v>
      </c>
      <c r="D29" s="19" t="s">
        <v>18</v>
      </c>
      <c r="E29" s="19" t="s">
        <v>288</v>
      </c>
      <c r="F29" s="19" t="s">
        <v>81</v>
      </c>
      <c r="G29" s="46">
        <v>181722</v>
      </c>
      <c r="H29" s="46">
        <v>181722</v>
      </c>
      <c r="I29" s="46">
        <v>181722</v>
      </c>
    </row>
    <row r="30" spans="1:9" ht="48">
      <c r="A30" s="12" t="s">
        <v>53</v>
      </c>
      <c r="B30" s="15" t="s">
        <v>21</v>
      </c>
      <c r="C30" s="14" t="s">
        <v>57</v>
      </c>
      <c r="D30" s="14" t="s">
        <v>20</v>
      </c>
      <c r="E30" s="14"/>
      <c r="F30" s="14"/>
      <c r="G30" s="16">
        <f>G31</f>
        <v>4177062.31</v>
      </c>
      <c r="H30" s="16">
        <f aca="true" t="shared" si="2" ref="H30:I32">H31</f>
        <v>4000102</v>
      </c>
      <c r="I30" s="16">
        <f t="shared" si="2"/>
        <v>4010104</v>
      </c>
    </row>
    <row r="31" spans="1:9" ht="24">
      <c r="A31" s="12" t="s">
        <v>287</v>
      </c>
      <c r="B31" s="15" t="s">
        <v>224</v>
      </c>
      <c r="C31" s="14" t="s">
        <v>57</v>
      </c>
      <c r="D31" s="14" t="s">
        <v>20</v>
      </c>
      <c r="E31" s="14" t="s">
        <v>223</v>
      </c>
      <c r="F31" s="14"/>
      <c r="G31" s="16">
        <f>G32</f>
        <v>4177062.31</v>
      </c>
      <c r="H31" s="16">
        <f t="shared" si="2"/>
        <v>4000102</v>
      </c>
      <c r="I31" s="16">
        <f t="shared" si="2"/>
        <v>4010104</v>
      </c>
    </row>
    <row r="32" spans="1:9" ht="36">
      <c r="A32" s="12" t="s">
        <v>286</v>
      </c>
      <c r="B32" s="15" t="s">
        <v>221</v>
      </c>
      <c r="C32" s="14" t="s">
        <v>57</v>
      </c>
      <c r="D32" s="14" t="s">
        <v>20</v>
      </c>
      <c r="E32" s="14" t="s">
        <v>220</v>
      </c>
      <c r="F32" s="14"/>
      <c r="G32" s="16">
        <f>G33</f>
        <v>4177062.31</v>
      </c>
      <c r="H32" s="16">
        <f t="shared" si="2"/>
        <v>4000102</v>
      </c>
      <c r="I32" s="16">
        <f t="shared" si="2"/>
        <v>4010104</v>
      </c>
    </row>
    <row r="33" spans="1:9" ht="48">
      <c r="A33" s="12" t="s">
        <v>284</v>
      </c>
      <c r="B33" s="15" t="s">
        <v>285</v>
      </c>
      <c r="C33" s="14" t="s">
        <v>57</v>
      </c>
      <c r="D33" s="14" t="s">
        <v>20</v>
      </c>
      <c r="E33" s="14" t="s">
        <v>270</v>
      </c>
      <c r="F33" s="14"/>
      <c r="G33" s="16">
        <f>G34+G36+G38+G40+G42+G44</f>
        <v>4177062.31</v>
      </c>
      <c r="H33" s="16">
        <f>H34+H36+H38+H40+H42+H44</f>
        <v>4000102</v>
      </c>
      <c r="I33" s="16">
        <f>I34+I36+I38+I40+I42+I44</f>
        <v>4010104</v>
      </c>
    </row>
    <row r="34" spans="1:9" ht="24">
      <c r="A34" s="12" t="s">
        <v>283</v>
      </c>
      <c r="B34" s="15" t="s">
        <v>87</v>
      </c>
      <c r="C34" s="14" t="s">
        <v>57</v>
      </c>
      <c r="D34" s="14" t="s">
        <v>20</v>
      </c>
      <c r="E34" s="14" t="s">
        <v>270</v>
      </c>
      <c r="F34" s="14" t="s">
        <v>86</v>
      </c>
      <c r="G34" s="16">
        <f>G35</f>
        <v>2309408</v>
      </c>
      <c r="H34" s="16">
        <f>H35</f>
        <v>2559408</v>
      </c>
      <c r="I34" s="16">
        <f>I35</f>
        <v>2559408</v>
      </c>
    </row>
    <row r="35" spans="1:9" ht="24">
      <c r="A35" s="12" t="s">
        <v>282</v>
      </c>
      <c r="B35" s="20" t="s">
        <v>87</v>
      </c>
      <c r="C35" s="19" t="s">
        <v>57</v>
      </c>
      <c r="D35" s="19" t="s">
        <v>20</v>
      </c>
      <c r="E35" s="19" t="s">
        <v>270</v>
      </c>
      <c r="F35" s="19" t="s">
        <v>86</v>
      </c>
      <c r="G35" s="46">
        <v>2309408</v>
      </c>
      <c r="H35" s="46">
        <v>2559408</v>
      </c>
      <c r="I35" s="46">
        <v>2559408</v>
      </c>
    </row>
    <row r="36" spans="1:9" ht="48">
      <c r="A36" s="12" t="s">
        <v>281</v>
      </c>
      <c r="B36" s="15" t="s">
        <v>83</v>
      </c>
      <c r="C36" s="14" t="s">
        <v>57</v>
      </c>
      <c r="D36" s="14" t="s">
        <v>20</v>
      </c>
      <c r="E36" s="14" t="s">
        <v>270</v>
      </c>
      <c r="F36" s="14" t="s">
        <v>81</v>
      </c>
      <c r="G36" s="16">
        <f>G37</f>
        <v>672941</v>
      </c>
      <c r="H36" s="16">
        <f>H37</f>
        <v>772941</v>
      </c>
      <c r="I36" s="16">
        <f>I37</f>
        <v>772941</v>
      </c>
    </row>
    <row r="37" spans="1:9" ht="36">
      <c r="A37" s="12" t="s">
        <v>280</v>
      </c>
      <c r="B37" s="20" t="s">
        <v>83</v>
      </c>
      <c r="C37" s="19" t="s">
        <v>57</v>
      </c>
      <c r="D37" s="19" t="s">
        <v>20</v>
      </c>
      <c r="E37" s="19" t="s">
        <v>270</v>
      </c>
      <c r="F37" s="19" t="s">
        <v>81</v>
      </c>
      <c r="G37" s="46">
        <v>672941</v>
      </c>
      <c r="H37" s="46">
        <v>772941</v>
      </c>
      <c r="I37" s="46">
        <v>772941</v>
      </c>
    </row>
    <row r="38" spans="1:9" ht="12.75">
      <c r="A38" s="12" t="s">
        <v>279</v>
      </c>
      <c r="B38" s="15" t="s">
        <v>101</v>
      </c>
      <c r="C38" s="14" t="s">
        <v>57</v>
      </c>
      <c r="D38" s="14" t="s">
        <v>20</v>
      </c>
      <c r="E38" s="14" t="s">
        <v>270</v>
      </c>
      <c r="F38" s="14" t="s">
        <v>99</v>
      </c>
      <c r="G38" s="21">
        <f>G39</f>
        <v>863259.88</v>
      </c>
      <c r="H38" s="21">
        <f>H39</f>
        <v>461753</v>
      </c>
      <c r="I38" s="21">
        <f>I39</f>
        <v>471755</v>
      </c>
    </row>
    <row r="39" spans="1:9" ht="12.75">
      <c r="A39" s="12" t="s">
        <v>278</v>
      </c>
      <c r="B39" s="20" t="s">
        <v>101</v>
      </c>
      <c r="C39" s="19" t="s">
        <v>57</v>
      </c>
      <c r="D39" s="19" t="s">
        <v>20</v>
      </c>
      <c r="E39" s="19" t="s">
        <v>270</v>
      </c>
      <c r="F39" s="19" t="s">
        <v>99</v>
      </c>
      <c r="G39" s="46">
        <v>863259.88</v>
      </c>
      <c r="H39" s="46">
        <v>461753</v>
      </c>
      <c r="I39" s="46">
        <v>471755</v>
      </c>
    </row>
    <row r="40" spans="1:9" ht="12.75">
      <c r="A40" s="12" t="s">
        <v>277</v>
      </c>
      <c r="B40" s="15" t="s">
        <v>131</v>
      </c>
      <c r="C40" s="14" t="s">
        <v>57</v>
      </c>
      <c r="D40" s="14" t="s">
        <v>20</v>
      </c>
      <c r="E40" s="14" t="s">
        <v>270</v>
      </c>
      <c r="F40" s="14" t="s">
        <v>129</v>
      </c>
      <c r="G40" s="16">
        <f>G41</f>
        <v>222386.69</v>
      </c>
      <c r="H40" s="16">
        <f>H41</f>
        <v>200000</v>
      </c>
      <c r="I40" s="16">
        <f>I41</f>
        <v>200000</v>
      </c>
    </row>
    <row r="41" spans="1:9" ht="12.75">
      <c r="A41" s="12" t="s">
        <v>276</v>
      </c>
      <c r="B41" s="20" t="s">
        <v>131</v>
      </c>
      <c r="C41" s="19" t="s">
        <v>57</v>
      </c>
      <c r="D41" s="19" t="s">
        <v>20</v>
      </c>
      <c r="E41" s="19" t="s">
        <v>270</v>
      </c>
      <c r="F41" s="19" t="s">
        <v>129</v>
      </c>
      <c r="G41" s="46">
        <v>222386.69</v>
      </c>
      <c r="H41" s="46">
        <v>200000</v>
      </c>
      <c r="I41" s="46">
        <v>200000</v>
      </c>
    </row>
    <row r="42" spans="1:9" ht="12.75">
      <c r="A42" s="12" t="s">
        <v>275</v>
      </c>
      <c r="B42" s="15" t="s">
        <v>274</v>
      </c>
      <c r="C42" s="14" t="s">
        <v>57</v>
      </c>
      <c r="D42" s="14" t="s">
        <v>20</v>
      </c>
      <c r="E42" s="14" t="s">
        <v>270</v>
      </c>
      <c r="F42" s="14" t="s">
        <v>273</v>
      </c>
      <c r="G42" s="16">
        <f>G43</f>
        <v>3000</v>
      </c>
      <c r="H42" s="16">
        <f>H43</f>
        <v>3000</v>
      </c>
      <c r="I42" s="16">
        <f>I43</f>
        <v>3000</v>
      </c>
    </row>
    <row r="43" spans="1:9" ht="12.75">
      <c r="A43" s="12" t="s">
        <v>272</v>
      </c>
      <c r="B43" s="20" t="s">
        <v>274</v>
      </c>
      <c r="C43" s="19" t="s">
        <v>57</v>
      </c>
      <c r="D43" s="19" t="s">
        <v>20</v>
      </c>
      <c r="E43" s="19" t="s">
        <v>270</v>
      </c>
      <c r="F43" s="19" t="s">
        <v>273</v>
      </c>
      <c r="G43" s="46">
        <v>3000</v>
      </c>
      <c r="H43" s="46">
        <v>3000</v>
      </c>
      <c r="I43" s="46">
        <v>3000</v>
      </c>
    </row>
    <row r="44" spans="1:9" ht="12.75">
      <c r="A44" s="12" t="s">
        <v>271</v>
      </c>
      <c r="B44" s="15" t="s">
        <v>231</v>
      </c>
      <c r="C44" s="14" t="s">
        <v>57</v>
      </c>
      <c r="D44" s="14" t="s">
        <v>20</v>
      </c>
      <c r="E44" s="14" t="s">
        <v>270</v>
      </c>
      <c r="F44" s="14" t="s">
        <v>229</v>
      </c>
      <c r="G44" s="16">
        <f>G45</f>
        <v>106066.74</v>
      </c>
      <c r="H44" s="16">
        <f>H45</f>
        <v>3000</v>
      </c>
      <c r="I44" s="16">
        <f>I45</f>
        <v>3000</v>
      </c>
    </row>
    <row r="45" spans="1:9" ht="12.75">
      <c r="A45" s="12" t="s">
        <v>269</v>
      </c>
      <c r="B45" s="20" t="s">
        <v>231</v>
      </c>
      <c r="C45" s="19" t="s">
        <v>57</v>
      </c>
      <c r="D45" s="19" t="s">
        <v>20</v>
      </c>
      <c r="E45" s="19" t="s">
        <v>270</v>
      </c>
      <c r="F45" s="19" t="s">
        <v>229</v>
      </c>
      <c r="G45" s="46">
        <v>106066.74</v>
      </c>
      <c r="H45" s="46">
        <v>3000</v>
      </c>
      <c r="I45" s="46">
        <v>3000</v>
      </c>
    </row>
    <row r="46" spans="1:9" ht="12.75">
      <c r="A46" s="12" t="s">
        <v>268</v>
      </c>
      <c r="B46" s="15" t="s">
        <v>23</v>
      </c>
      <c r="C46" s="14" t="s">
        <v>57</v>
      </c>
      <c r="D46" s="14" t="s">
        <v>22</v>
      </c>
      <c r="E46" s="14"/>
      <c r="F46" s="14"/>
      <c r="G46" s="16">
        <f>G47</f>
        <v>2000</v>
      </c>
      <c r="H46" s="16">
        <f aca="true" t="shared" si="3" ref="H46:I50">H47</f>
        <v>2000</v>
      </c>
      <c r="I46" s="16">
        <f t="shared" si="3"/>
        <v>2000</v>
      </c>
    </row>
    <row r="47" spans="1:9" ht="24">
      <c r="A47" s="12" t="s">
        <v>267</v>
      </c>
      <c r="B47" s="15" t="s">
        <v>224</v>
      </c>
      <c r="C47" s="14" t="s">
        <v>57</v>
      </c>
      <c r="D47" s="14" t="s">
        <v>22</v>
      </c>
      <c r="E47" s="14" t="s">
        <v>223</v>
      </c>
      <c r="F47" s="14"/>
      <c r="G47" s="16">
        <f>G48</f>
        <v>2000</v>
      </c>
      <c r="H47" s="16">
        <f t="shared" si="3"/>
        <v>2000</v>
      </c>
      <c r="I47" s="16">
        <f t="shared" si="3"/>
        <v>2000</v>
      </c>
    </row>
    <row r="48" spans="1:9" ht="36">
      <c r="A48" s="12" t="s">
        <v>266</v>
      </c>
      <c r="B48" s="15" t="s">
        <v>221</v>
      </c>
      <c r="C48" s="14" t="s">
        <v>57</v>
      </c>
      <c r="D48" s="14" t="s">
        <v>22</v>
      </c>
      <c r="E48" s="14" t="s">
        <v>220</v>
      </c>
      <c r="F48" s="14"/>
      <c r="G48" s="16">
        <f>G49</f>
        <v>2000</v>
      </c>
      <c r="H48" s="16">
        <f t="shared" si="3"/>
        <v>2000</v>
      </c>
      <c r="I48" s="16">
        <f t="shared" si="3"/>
        <v>2000</v>
      </c>
    </row>
    <row r="49" spans="1:9" ht="24">
      <c r="A49" s="12" t="s">
        <v>264</v>
      </c>
      <c r="B49" s="15" t="s">
        <v>265</v>
      </c>
      <c r="C49" s="14" t="s">
        <v>57</v>
      </c>
      <c r="D49" s="14" t="s">
        <v>22</v>
      </c>
      <c r="E49" s="14" t="s">
        <v>261</v>
      </c>
      <c r="F49" s="14"/>
      <c r="G49" s="16">
        <f>G50</f>
        <v>2000</v>
      </c>
      <c r="H49" s="16">
        <f t="shared" si="3"/>
        <v>2000</v>
      </c>
      <c r="I49" s="16">
        <f t="shared" si="3"/>
        <v>2000</v>
      </c>
    </row>
    <row r="50" spans="1:9" ht="12.75">
      <c r="A50" s="12" t="s">
        <v>263</v>
      </c>
      <c r="B50" s="15" t="s">
        <v>262</v>
      </c>
      <c r="C50" s="14" t="s">
        <v>57</v>
      </c>
      <c r="D50" s="14" t="s">
        <v>22</v>
      </c>
      <c r="E50" s="14" t="s">
        <v>261</v>
      </c>
      <c r="F50" s="14" t="s">
        <v>260</v>
      </c>
      <c r="G50" s="16">
        <f>G51</f>
        <v>2000</v>
      </c>
      <c r="H50" s="16">
        <f t="shared" si="3"/>
        <v>2000</v>
      </c>
      <c r="I50" s="16">
        <f t="shared" si="3"/>
        <v>2000</v>
      </c>
    </row>
    <row r="51" spans="1:9" ht="12.75">
      <c r="A51" s="12" t="s">
        <v>259</v>
      </c>
      <c r="B51" s="20" t="s">
        <v>262</v>
      </c>
      <c r="C51" s="19" t="s">
        <v>57</v>
      </c>
      <c r="D51" s="19" t="s">
        <v>22</v>
      </c>
      <c r="E51" s="19" t="s">
        <v>261</v>
      </c>
      <c r="F51" s="19" t="s">
        <v>260</v>
      </c>
      <c r="G51" s="46">
        <v>2000</v>
      </c>
      <c r="H51" s="46">
        <v>2000</v>
      </c>
      <c r="I51" s="46">
        <v>2000</v>
      </c>
    </row>
    <row r="52" spans="1:9" ht="12.75">
      <c r="A52" s="12" t="s">
        <v>258</v>
      </c>
      <c r="B52" s="15" t="s">
        <v>25</v>
      </c>
      <c r="C52" s="14" t="s">
        <v>57</v>
      </c>
      <c r="D52" s="14" t="s">
        <v>24</v>
      </c>
      <c r="E52" s="14"/>
      <c r="F52" s="14"/>
      <c r="G52" s="16">
        <f>G53+G58+G63</f>
        <v>674010</v>
      </c>
      <c r="H52" s="16">
        <f>H53+H58+H63</f>
        <v>674010</v>
      </c>
      <c r="I52" s="16">
        <f>I53+I58+I63</f>
        <v>674010</v>
      </c>
    </row>
    <row r="53" spans="1:9" ht="48">
      <c r="A53" s="12" t="s">
        <v>257</v>
      </c>
      <c r="B53" s="15" t="s">
        <v>66</v>
      </c>
      <c r="C53" s="14" t="s">
        <v>57</v>
      </c>
      <c r="D53" s="14" t="s">
        <v>24</v>
      </c>
      <c r="E53" s="14" t="s">
        <v>65</v>
      </c>
      <c r="F53" s="14"/>
      <c r="G53" s="16">
        <f>G54</f>
        <v>658700</v>
      </c>
      <c r="H53" s="16">
        <f aca="true" t="shared" si="4" ref="H53:I56">H54</f>
        <v>658700</v>
      </c>
      <c r="I53" s="16">
        <f t="shared" si="4"/>
        <v>658700</v>
      </c>
    </row>
    <row r="54" spans="1:9" ht="48">
      <c r="A54" s="12" t="s">
        <v>256</v>
      </c>
      <c r="B54" s="15" t="s">
        <v>63</v>
      </c>
      <c r="C54" s="14" t="s">
        <v>57</v>
      </c>
      <c r="D54" s="14" t="s">
        <v>24</v>
      </c>
      <c r="E54" s="14" t="s">
        <v>62</v>
      </c>
      <c r="F54" s="14"/>
      <c r="G54" s="16">
        <f>G55</f>
        <v>658700</v>
      </c>
      <c r="H54" s="16">
        <f t="shared" si="4"/>
        <v>658700</v>
      </c>
      <c r="I54" s="16">
        <f t="shared" si="4"/>
        <v>658700</v>
      </c>
    </row>
    <row r="55" spans="1:9" ht="108">
      <c r="A55" s="12" t="s">
        <v>254</v>
      </c>
      <c r="B55" s="17" t="s">
        <v>255</v>
      </c>
      <c r="C55" s="14" t="s">
        <v>57</v>
      </c>
      <c r="D55" s="14" t="s">
        <v>24</v>
      </c>
      <c r="E55" s="14" t="s">
        <v>252</v>
      </c>
      <c r="F55" s="14"/>
      <c r="G55" s="16">
        <f>G56</f>
        <v>658700</v>
      </c>
      <c r="H55" s="16">
        <f t="shared" si="4"/>
        <v>658700</v>
      </c>
      <c r="I55" s="16">
        <f t="shared" si="4"/>
        <v>658700</v>
      </c>
    </row>
    <row r="56" spans="1:9" ht="12.75">
      <c r="A56" s="12" t="s">
        <v>253</v>
      </c>
      <c r="B56" s="15" t="s">
        <v>58</v>
      </c>
      <c r="C56" s="14" t="s">
        <v>57</v>
      </c>
      <c r="D56" s="14" t="s">
        <v>24</v>
      </c>
      <c r="E56" s="14" t="s">
        <v>252</v>
      </c>
      <c r="F56" s="14" t="s">
        <v>55</v>
      </c>
      <c r="G56" s="16">
        <f>G57</f>
        <v>658700</v>
      </c>
      <c r="H56" s="16">
        <f t="shared" si="4"/>
        <v>658700</v>
      </c>
      <c r="I56" s="16">
        <f t="shared" si="4"/>
        <v>658700</v>
      </c>
    </row>
    <row r="57" spans="1:9" ht="12.75">
      <c r="A57" s="12" t="s">
        <v>251</v>
      </c>
      <c r="B57" s="20" t="s">
        <v>58</v>
      </c>
      <c r="C57" s="19" t="s">
        <v>57</v>
      </c>
      <c r="D57" s="19" t="s">
        <v>24</v>
      </c>
      <c r="E57" s="19" t="s">
        <v>252</v>
      </c>
      <c r="F57" s="19" t="s">
        <v>55</v>
      </c>
      <c r="G57" s="46">
        <v>658700</v>
      </c>
      <c r="H57" s="46">
        <v>658700</v>
      </c>
      <c r="I57" s="46">
        <v>658700</v>
      </c>
    </row>
    <row r="58" spans="1:9" ht="48">
      <c r="A58" s="12" t="s">
        <v>250</v>
      </c>
      <c r="B58" s="15" t="s">
        <v>208</v>
      </c>
      <c r="C58" s="14" t="s">
        <v>57</v>
      </c>
      <c r="D58" s="14" t="s">
        <v>24</v>
      </c>
      <c r="E58" s="14" t="s">
        <v>207</v>
      </c>
      <c r="F58" s="14"/>
      <c r="G58" s="16">
        <f>G59</f>
        <v>5000</v>
      </c>
      <c r="H58" s="16">
        <f aca="true" t="shared" si="5" ref="H58:I61">H59</f>
        <v>5000</v>
      </c>
      <c r="I58" s="16">
        <f t="shared" si="5"/>
        <v>5000</v>
      </c>
    </row>
    <row r="59" spans="1:9" ht="72">
      <c r="A59" s="12" t="s">
        <v>247</v>
      </c>
      <c r="B59" s="15" t="s">
        <v>249</v>
      </c>
      <c r="C59" s="14" t="s">
        <v>57</v>
      </c>
      <c r="D59" s="14" t="s">
        <v>24</v>
      </c>
      <c r="E59" s="14" t="s">
        <v>248</v>
      </c>
      <c r="F59" s="14"/>
      <c r="G59" s="16">
        <f>G60</f>
        <v>5000</v>
      </c>
      <c r="H59" s="16">
        <f t="shared" si="5"/>
        <v>5000</v>
      </c>
      <c r="I59" s="16">
        <f t="shared" si="5"/>
        <v>5000</v>
      </c>
    </row>
    <row r="60" spans="1:9" ht="96">
      <c r="A60" s="12" t="s">
        <v>245</v>
      </c>
      <c r="B60" s="17" t="s">
        <v>246</v>
      </c>
      <c r="C60" s="14" t="s">
        <v>57</v>
      </c>
      <c r="D60" s="14" t="s">
        <v>24</v>
      </c>
      <c r="E60" s="14" t="s">
        <v>243</v>
      </c>
      <c r="F60" s="14"/>
      <c r="G60" s="16">
        <f>G61</f>
        <v>5000</v>
      </c>
      <c r="H60" s="16">
        <f t="shared" si="5"/>
        <v>5000</v>
      </c>
      <c r="I60" s="16">
        <f t="shared" si="5"/>
        <v>5000</v>
      </c>
    </row>
    <row r="61" spans="1:9" ht="12.75">
      <c r="A61" s="12" t="s">
        <v>244</v>
      </c>
      <c r="B61" s="15" t="s">
        <v>101</v>
      </c>
      <c r="C61" s="14" t="s">
        <v>57</v>
      </c>
      <c r="D61" s="14" t="s">
        <v>24</v>
      </c>
      <c r="E61" s="14" t="s">
        <v>243</v>
      </c>
      <c r="F61" s="14" t="s">
        <v>99</v>
      </c>
      <c r="G61" s="16">
        <f>G62</f>
        <v>5000</v>
      </c>
      <c r="H61" s="16">
        <f t="shared" si="5"/>
        <v>5000</v>
      </c>
      <c r="I61" s="16">
        <f t="shared" si="5"/>
        <v>5000</v>
      </c>
    </row>
    <row r="62" spans="1:9" ht="12.75">
      <c r="A62" s="12" t="s">
        <v>242</v>
      </c>
      <c r="B62" s="20" t="s">
        <v>101</v>
      </c>
      <c r="C62" s="19" t="s">
        <v>57</v>
      </c>
      <c r="D62" s="19" t="s">
        <v>24</v>
      </c>
      <c r="E62" s="19" t="s">
        <v>243</v>
      </c>
      <c r="F62" s="19" t="s">
        <v>99</v>
      </c>
      <c r="G62" s="46">
        <v>5000</v>
      </c>
      <c r="H62" s="46">
        <v>5000</v>
      </c>
      <c r="I62" s="46">
        <v>5000</v>
      </c>
    </row>
    <row r="63" spans="1:9" ht="24">
      <c r="A63" s="12" t="s">
        <v>241</v>
      </c>
      <c r="B63" s="15" t="s">
        <v>224</v>
      </c>
      <c r="C63" s="14" t="s">
        <v>57</v>
      </c>
      <c r="D63" s="14" t="s">
        <v>24</v>
      </c>
      <c r="E63" s="14" t="s">
        <v>223</v>
      </c>
      <c r="F63" s="14"/>
      <c r="G63" s="16">
        <f>G64</f>
        <v>10310</v>
      </c>
      <c r="H63" s="16">
        <f>H64</f>
        <v>10310</v>
      </c>
      <c r="I63" s="16">
        <f>I64</f>
        <v>10310</v>
      </c>
    </row>
    <row r="64" spans="1:9" ht="36">
      <c r="A64" s="12" t="s">
        <v>240</v>
      </c>
      <c r="B64" s="15" t="s">
        <v>221</v>
      </c>
      <c r="C64" s="14" t="s">
        <v>57</v>
      </c>
      <c r="D64" s="14" t="s">
        <v>24</v>
      </c>
      <c r="E64" s="14" t="s">
        <v>220</v>
      </c>
      <c r="F64" s="14"/>
      <c r="G64" s="16">
        <f>G65+G68</f>
        <v>10310</v>
      </c>
      <c r="H64" s="16">
        <f>H65+H68</f>
        <v>10310</v>
      </c>
      <c r="I64" s="16">
        <f>I65+I68</f>
        <v>10310</v>
      </c>
    </row>
    <row r="65" spans="1:9" ht="60">
      <c r="A65" s="12" t="s">
        <v>238</v>
      </c>
      <c r="B65" s="15" t="s">
        <v>239</v>
      </c>
      <c r="C65" s="14" t="s">
        <v>57</v>
      </c>
      <c r="D65" s="14" t="s">
        <v>24</v>
      </c>
      <c r="E65" s="14" t="s">
        <v>236</v>
      </c>
      <c r="F65" s="14"/>
      <c r="G65" s="16">
        <f aca="true" t="shared" si="6" ref="G65:I66">G66</f>
        <v>8310</v>
      </c>
      <c r="H65" s="16">
        <f t="shared" si="6"/>
        <v>8310</v>
      </c>
      <c r="I65" s="16">
        <f t="shared" si="6"/>
        <v>8310</v>
      </c>
    </row>
    <row r="66" spans="1:9" ht="12.75">
      <c r="A66" s="12" t="s">
        <v>237</v>
      </c>
      <c r="B66" s="15" t="s">
        <v>101</v>
      </c>
      <c r="C66" s="14" t="s">
        <v>57</v>
      </c>
      <c r="D66" s="14" t="s">
        <v>24</v>
      </c>
      <c r="E66" s="14" t="s">
        <v>236</v>
      </c>
      <c r="F66" s="14" t="s">
        <v>99</v>
      </c>
      <c r="G66" s="16">
        <f t="shared" si="6"/>
        <v>8310</v>
      </c>
      <c r="H66" s="16">
        <f t="shared" si="6"/>
        <v>8310</v>
      </c>
      <c r="I66" s="16">
        <f t="shared" si="6"/>
        <v>8310</v>
      </c>
    </row>
    <row r="67" spans="1:9" ht="12.75">
      <c r="A67" s="12" t="s">
        <v>235</v>
      </c>
      <c r="B67" s="20" t="s">
        <v>101</v>
      </c>
      <c r="C67" s="19" t="s">
        <v>57</v>
      </c>
      <c r="D67" s="19" t="s">
        <v>24</v>
      </c>
      <c r="E67" s="19" t="s">
        <v>236</v>
      </c>
      <c r="F67" s="19" t="s">
        <v>99</v>
      </c>
      <c r="G67" s="46">
        <v>8310</v>
      </c>
      <c r="H67" s="46">
        <v>8310</v>
      </c>
      <c r="I67" s="46">
        <v>8310</v>
      </c>
    </row>
    <row r="68" spans="1:9" ht="36">
      <c r="A68" s="12" t="s">
        <v>233</v>
      </c>
      <c r="B68" s="15" t="s">
        <v>234</v>
      </c>
      <c r="C68" s="14" t="s">
        <v>57</v>
      </c>
      <c r="D68" s="14" t="s">
        <v>24</v>
      </c>
      <c r="E68" s="14" t="s">
        <v>230</v>
      </c>
      <c r="F68" s="14"/>
      <c r="G68" s="16">
        <f aca="true" t="shared" si="7" ref="G68:I69">G69</f>
        <v>2000</v>
      </c>
      <c r="H68" s="16">
        <f t="shared" si="7"/>
        <v>2000</v>
      </c>
      <c r="I68" s="16">
        <f t="shared" si="7"/>
        <v>2000</v>
      </c>
    </row>
    <row r="69" spans="1:9" ht="12.75">
      <c r="A69" s="12" t="s">
        <v>232</v>
      </c>
      <c r="B69" s="15" t="s">
        <v>231</v>
      </c>
      <c r="C69" s="14" t="s">
        <v>57</v>
      </c>
      <c r="D69" s="14" t="s">
        <v>24</v>
      </c>
      <c r="E69" s="14" t="s">
        <v>230</v>
      </c>
      <c r="F69" s="14" t="s">
        <v>229</v>
      </c>
      <c r="G69" s="16">
        <f t="shared" si="7"/>
        <v>2000</v>
      </c>
      <c r="H69" s="16">
        <f t="shared" si="7"/>
        <v>2000</v>
      </c>
      <c r="I69" s="16">
        <f t="shared" si="7"/>
        <v>2000</v>
      </c>
    </row>
    <row r="70" spans="1:9" ht="12.75">
      <c r="A70" s="12" t="s">
        <v>228</v>
      </c>
      <c r="B70" s="20" t="s">
        <v>231</v>
      </c>
      <c r="C70" s="19" t="s">
        <v>57</v>
      </c>
      <c r="D70" s="19" t="s">
        <v>24</v>
      </c>
      <c r="E70" s="19" t="s">
        <v>230</v>
      </c>
      <c r="F70" s="19" t="s">
        <v>229</v>
      </c>
      <c r="G70" s="46">
        <v>2000</v>
      </c>
      <c r="H70" s="46">
        <v>2000</v>
      </c>
      <c r="I70" s="46">
        <v>2000</v>
      </c>
    </row>
    <row r="71" spans="1:9" ht="12.75">
      <c r="A71" s="12" t="s">
        <v>226</v>
      </c>
      <c r="B71" s="15" t="s">
        <v>352</v>
      </c>
      <c r="C71" s="14" t="s">
        <v>57</v>
      </c>
      <c r="D71" s="14" t="s">
        <v>350</v>
      </c>
      <c r="E71" s="14"/>
      <c r="F71" s="14"/>
      <c r="G71" s="16">
        <f>G72</f>
        <v>392800</v>
      </c>
      <c r="H71" s="16">
        <f aca="true" t="shared" si="8" ref="H71:I74">H72</f>
        <v>397470</v>
      </c>
      <c r="I71" s="16">
        <f t="shared" si="8"/>
        <v>415310</v>
      </c>
    </row>
    <row r="72" spans="1:9" ht="12.75">
      <c r="A72" s="12" t="s">
        <v>225</v>
      </c>
      <c r="B72" s="15" t="s">
        <v>353</v>
      </c>
      <c r="C72" s="14" t="s">
        <v>57</v>
      </c>
      <c r="D72" s="14" t="s">
        <v>351</v>
      </c>
      <c r="E72" s="14"/>
      <c r="F72" s="14"/>
      <c r="G72" s="16">
        <f>G73</f>
        <v>392800</v>
      </c>
      <c r="H72" s="16">
        <f t="shared" si="8"/>
        <v>397470</v>
      </c>
      <c r="I72" s="16">
        <f t="shared" si="8"/>
        <v>415310</v>
      </c>
    </row>
    <row r="73" spans="1:9" ht="24">
      <c r="A73" s="12" t="s">
        <v>222</v>
      </c>
      <c r="B73" s="15" t="s">
        <v>224</v>
      </c>
      <c r="C73" s="14" t="s">
        <v>57</v>
      </c>
      <c r="D73" s="14" t="s">
        <v>351</v>
      </c>
      <c r="E73" s="14" t="s">
        <v>223</v>
      </c>
      <c r="F73" s="14"/>
      <c r="G73" s="16">
        <f>G74</f>
        <v>392800</v>
      </c>
      <c r="H73" s="16">
        <f t="shared" si="8"/>
        <v>397470</v>
      </c>
      <c r="I73" s="16">
        <f t="shared" si="8"/>
        <v>415310</v>
      </c>
    </row>
    <row r="74" spans="1:9" ht="36">
      <c r="A74" s="12" t="s">
        <v>219</v>
      </c>
      <c r="B74" s="15" t="s">
        <v>221</v>
      </c>
      <c r="C74" s="14" t="s">
        <v>57</v>
      </c>
      <c r="D74" s="14" t="s">
        <v>351</v>
      </c>
      <c r="E74" s="14" t="s">
        <v>220</v>
      </c>
      <c r="F74" s="14"/>
      <c r="G74" s="16">
        <f>G75</f>
        <v>392800</v>
      </c>
      <c r="H74" s="16">
        <f t="shared" si="8"/>
        <v>397470</v>
      </c>
      <c r="I74" s="16">
        <f t="shared" si="8"/>
        <v>415310</v>
      </c>
    </row>
    <row r="75" spans="1:9" ht="48">
      <c r="A75" s="12" t="s">
        <v>217</v>
      </c>
      <c r="B75" s="15" t="s">
        <v>218</v>
      </c>
      <c r="C75" s="14" t="s">
        <v>57</v>
      </c>
      <c r="D75" s="14" t="s">
        <v>351</v>
      </c>
      <c r="E75" s="14" t="s">
        <v>211</v>
      </c>
      <c r="F75" s="14"/>
      <c r="G75" s="16">
        <f>G76+G78+G80</f>
        <v>392800</v>
      </c>
      <c r="H75" s="16">
        <f>H76+H78+H80</f>
        <v>397470</v>
      </c>
      <c r="I75" s="16">
        <f>I76+I78+I80</f>
        <v>415310</v>
      </c>
    </row>
    <row r="76" spans="1:9" ht="24">
      <c r="A76" s="12" t="s">
        <v>216</v>
      </c>
      <c r="B76" s="15" t="s">
        <v>87</v>
      </c>
      <c r="C76" s="14" t="s">
        <v>57</v>
      </c>
      <c r="D76" s="14" t="s">
        <v>351</v>
      </c>
      <c r="E76" s="14" t="s">
        <v>211</v>
      </c>
      <c r="F76" s="14" t="s">
        <v>86</v>
      </c>
      <c r="G76" s="16">
        <f>G77</f>
        <v>277419</v>
      </c>
      <c r="H76" s="16">
        <f>H77</f>
        <v>277419</v>
      </c>
      <c r="I76" s="16">
        <f>I77</f>
        <v>277419</v>
      </c>
    </row>
    <row r="77" spans="1:9" ht="24">
      <c r="A77" s="12" t="s">
        <v>215</v>
      </c>
      <c r="B77" s="20" t="s">
        <v>87</v>
      </c>
      <c r="C77" s="19" t="s">
        <v>57</v>
      </c>
      <c r="D77" s="19" t="s">
        <v>351</v>
      </c>
      <c r="E77" s="19" t="s">
        <v>211</v>
      </c>
      <c r="F77" s="19" t="s">
        <v>86</v>
      </c>
      <c r="G77" s="46">
        <v>277419</v>
      </c>
      <c r="H77" s="46">
        <v>277419</v>
      </c>
      <c r="I77" s="46">
        <v>277419</v>
      </c>
    </row>
    <row r="78" spans="1:9" ht="48">
      <c r="A78" s="12" t="s">
        <v>214</v>
      </c>
      <c r="B78" s="15" t="s">
        <v>83</v>
      </c>
      <c r="C78" s="14" t="s">
        <v>57</v>
      </c>
      <c r="D78" s="14" t="s">
        <v>351</v>
      </c>
      <c r="E78" s="14" t="s">
        <v>211</v>
      </c>
      <c r="F78" s="14" t="s">
        <v>81</v>
      </c>
      <c r="G78" s="16">
        <f>G79</f>
        <v>83781</v>
      </c>
      <c r="H78" s="16">
        <f>H79</f>
        <v>83781</v>
      </c>
      <c r="I78" s="16">
        <f>I79</f>
        <v>83781</v>
      </c>
    </row>
    <row r="79" spans="1:9" ht="36">
      <c r="A79" s="12" t="s">
        <v>213</v>
      </c>
      <c r="B79" s="20" t="s">
        <v>83</v>
      </c>
      <c r="C79" s="19" t="s">
        <v>57</v>
      </c>
      <c r="D79" s="19" t="s">
        <v>351</v>
      </c>
      <c r="E79" s="19" t="s">
        <v>211</v>
      </c>
      <c r="F79" s="19" t="s">
        <v>81</v>
      </c>
      <c r="G79" s="46">
        <v>83781</v>
      </c>
      <c r="H79" s="46">
        <v>83781</v>
      </c>
      <c r="I79" s="46">
        <v>83781</v>
      </c>
    </row>
    <row r="80" spans="1:9" ht="12.75">
      <c r="A80" s="12" t="s">
        <v>212</v>
      </c>
      <c r="B80" s="15" t="s">
        <v>101</v>
      </c>
      <c r="C80" s="14" t="s">
        <v>57</v>
      </c>
      <c r="D80" s="14" t="s">
        <v>351</v>
      </c>
      <c r="E80" s="14" t="s">
        <v>211</v>
      </c>
      <c r="F80" s="14" t="s">
        <v>99</v>
      </c>
      <c r="G80" s="16">
        <f>G81</f>
        <v>31600</v>
      </c>
      <c r="H80" s="16">
        <f>H81</f>
        <v>36270</v>
      </c>
      <c r="I80" s="16">
        <f>I81</f>
        <v>54110</v>
      </c>
    </row>
    <row r="81" spans="1:9" ht="12.75">
      <c r="A81" s="12" t="s">
        <v>210</v>
      </c>
      <c r="B81" s="20" t="s">
        <v>101</v>
      </c>
      <c r="C81" s="19" t="s">
        <v>57</v>
      </c>
      <c r="D81" s="19" t="s">
        <v>351</v>
      </c>
      <c r="E81" s="19" t="s">
        <v>211</v>
      </c>
      <c r="F81" s="19" t="s">
        <v>99</v>
      </c>
      <c r="G81" s="47">
        <v>31600</v>
      </c>
      <c r="H81" s="46">
        <v>36270</v>
      </c>
      <c r="I81" s="46">
        <v>54110</v>
      </c>
    </row>
    <row r="82" spans="1:9" ht="24">
      <c r="A82" s="12" t="s">
        <v>209</v>
      </c>
      <c r="B82" s="15" t="s">
        <v>227</v>
      </c>
      <c r="C82" s="14" t="s">
        <v>57</v>
      </c>
      <c r="D82" s="14" t="s">
        <v>344</v>
      </c>
      <c r="E82" s="22"/>
      <c r="F82" s="22"/>
      <c r="G82" s="37">
        <f>G83</f>
        <v>686446</v>
      </c>
      <c r="H82" s="37">
        <f aca="true" t="shared" si="9" ref="H82:I84">H83</f>
        <v>699976</v>
      </c>
      <c r="I82" s="37">
        <f t="shared" si="9"/>
        <v>619289</v>
      </c>
    </row>
    <row r="83" spans="1:9" ht="36">
      <c r="A83" s="12" t="s">
        <v>206</v>
      </c>
      <c r="B83" s="15" t="s">
        <v>27</v>
      </c>
      <c r="C83" s="14" t="s">
        <v>57</v>
      </c>
      <c r="D83" s="14" t="s">
        <v>26</v>
      </c>
      <c r="E83" s="14"/>
      <c r="F83" s="14"/>
      <c r="G83" s="37">
        <f>G84</f>
        <v>686446</v>
      </c>
      <c r="H83" s="37">
        <f t="shared" si="9"/>
        <v>699976</v>
      </c>
      <c r="I83" s="37">
        <f t="shared" si="9"/>
        <v>619289</v>
      </c>
    </row>
    <row r="84" spans="1:9" ht="48">
      <c r="A84" s="12" t="s">
        <v>203</v>
      </c>
      <c r="B84" s="15" t="s">
        <v>208</v>
      </c>
      <c r="C84" s="14" t="s">
        <v>57</v>
      </c>
      <c r="D84" s="14" t="s">
        <v>26</v>
      </c>
      <c r="E84" s="14" t="s">
        <v>207</v>
      </c>
      <c r="F84" s="14"/>
      <c r="G84" s="37">
        <f>G85</f>
        <v>686446</v>
      </c>
      <c r="H84" s="37">
        <f t="shared" si="9"/>
        <v>699976</v>
      </c>
      <c r="I84" s="37">
        <f t="shared" si="9"/>
        <v>619289</v>
      </c>
    </row>
    <row r="85" spans="1:9" ht="72">
      <c r="A85" s="12" t="s">
        <v>201</v>
      </c>
      <c r="B85" s="15" t="s">
        <v>205</v>
      </c>
      <c r="C85" s="14" t="s">
        <v>57</v>
      </c>
      <c r="D85" s="14" t="s">
        <v>26</v>
      </c>
      <c r="E85" s="14" t="s">
        <v>204</v>
      </c>
      <c r="F85" s="14"/>
      <c r="G85" s="37">
        <f>G86+G89</f>
        <v>686446</v>
      </c>
      <c r="H85" s="37">
        <f>H86+H89</f>
        <v>699976</v>
      </c>
      <c r="I85" s="37">
        <f>I86+I89</f>
        <v>619289</v>
      </c>
    </row>
    <row r="86" spans="1:9" ht="96">
      <c r="A86" s="12" t="s">
        <v>200</v>
      </c>
      <c r="B86" s="17" t="s">
        <v>202</v>
      </c>
      <c r="C86" s="14" t="s">
        <v>57</v>
      </c>
      <c r="D86" s="14" t="s">
        <v>26</v>
      </c>
      <c r="E86" s="14" t="s">
        <v>199</v>
      </c>
      <c r="F86" s="14"/>
      <c r="G86" s="16">
        <f aca="true" t="shared" si="10" ref="G86:I87">G87</f>
        <v>144300</v>
      </c>
      <c r="H86" s="16">
        <f t="shared" si="10"/>
        <v>144300</v>
      </c>
      <c r="I86" s="16">
        <f t="shared" si="10"/>
        <v>144300</v>
      </c>
    </row>
    <row r="87" spans="1:9" ht="12.75">
      <c r="A87" s="12" t="s">
        <v>198</v>
      </c>
      <c r="B87" s="15" t="s">
        <v>101</v>
      </c>
      <c r="C87" s="14" t="s">
        <v>57</v>
      </c>
      <c r="D87" s="14" t="s">
        <v>26</v>
      </c>
      <c r="E87" s="14" t="s">
        <v>199</v>
      </c>
      <c r="F87" s="14" t="s">
        <v>99</v>
      </c>
      <c r="G87" s="16">
        <f t="shared" si="10"/>
        <v>144300</v>
      </c>
      <c r="H87" s="16">
        <f t="shared" si="10"/>
        <v>144300</v>
      </c>
      <c r="I87" s="16">
        <f t="shared" si="10"/>
        <v>144300</v>
      </c>
    </row>
    <row r="88" spans="1:9" ht="12.75">
      <c r="A88" s="12" t="s">
        <v>196</v>
      </c>
      <c r="B88" s="20" t="s">
        <v>101</v>
      </c>
      <c r="C88" s="19" t="s">
        <v>57</v>
      </c>
      <c r="D88" s="19" t="s">
        <v>26</v>
      </c>
      <c r="E88" s="19" t="s">
        <v>199</v>
      </c>
      <c r="F88" s="19" t="s">
        <v>99</v>
      </c>
      <c r="G88" s="48">
        <v>144300</v>
      </c>
      <c r="H88" s="48">
        <v>144300</v>
      </c>
      <c r="I88" s="48">
        <v>144300</v>
      </c>
    </row>
    <row r="89" spans="1:9" ht="96">
      <c r="A89" s="12" t="s">
        <v>195</v>
      </c>
      <c r="B89" s="17" t="s">
        <v>197</v>
      </c>
      <c r="C89" s="14" t="s">
        <v>57</v>
      </c>
      <c r="D89" s="14" t="s">
        <v>26</v>
      </c>
      <c r="E89" s="14" t="s">
        <v>190</v>
      </c>
      <c r="F89" s="14"/>
      <c r="G89" s="16">
        <f>G90+G92+G94+G96</f>
        <v>542146</v>
      </c>
      <c r="H89" s="16">
        <f>H90+H92+H94+H96</f>
        <v>555676</v>
      </c>
      <c r="I89" s="16">
        <f>I90+I92+I94+I96</f>
        <v>474989</v>
      </c>
    </row>
    <row r="90" spans="1:9" ht="24">
      <c r="A90" s="12" t="s">
        <v>194</v>
      </c>
      <c r="B90" s="15" t="s">
        <v>87</v>
      </c>
      <c r="C90" s="14" t="s">
        <v>57</v>
      </c>
      <c r="D90" s="14" t="s">
        <v>26</v>
      </c>
      <c r="E90" s="14" t="s">
        <v>190</v>
      </c>
      <c r="F90" s="14" t="s">
        <v>86</v>
      </c>
      <c r="G90" s="16">
        <f>G91</f>
        <v>349344</v>
      </c>
      <c r="H90" s="16">
        <f>H91</f>
        <v>349344</v>
      </c>
      <c r="I90" s="16">
        <f>I91</f>
        <v>349344</v>
      </c>
    </row>
    <row r="91" spans="1:9" ht="24">
      <c r="A91" s="12" t="s">
        <v>193</v>
      </c>
      <c r="B91" s="20" t="s">
        <v>87</v>
      </c>
      <c r="C91" s="19" t="s">
        <v>57</v>
      </c>
      <c r="D91" s="19" t="s">
        <v>26</v>
      </c>
      <c r="E91" s="19" t="s">
        <v>190</v>
      </c>
      <c r="F91" s="19" t="s">
        <v>86</v>
      </c>
      <c r="G91" s="46">
        <v>349344</v>
      </c>
      <c r="H91" s="46">
        <v>349344</v>
      </c>
      <c r="I91" s="46">
        <v>349344</v>
      </c>
    </row>
    <row r="92" spans="1:9" ht="48">
      <c r="A92" s="12" t="s">
        <v>192</v>
      </c>
      <c r="B92" s="15" t="s">
        <v>83</v>
      </c>
      <c r="C92" s="14" t="s">
        <v>57</v>
      </c>
      <c r="D92" s="14" t="s">
        <v>26</v>
      </c>
      <c r="E92" s="14" t="s">
        <v>190</v>
      </c>
      <c r="F92" s="14" t="s">
        <v>81</v>
      </c>
      <c r="G92" s="16">
        <f>G93</f>
        <v>105502</v>
      </c>
      <c r="H92" s="16">
        <f>H93</f>
        <v>105502</v>
      </c>
      <c r="I92" s="16">
        <f>I93</f>
        <v>105502</v>
      </c>
    </row>
    <row r="93" spans="1:9" ht="36">
      <c r="A93" s="12" t="s">
        <v>191</v>
      </c>
      <c r="B93" s="20" t="s">
        <v>83</v>
      </c>
      <c r="C93" s="19" t="s">
        <v>57</v>
      </c>
      <c r="D93" s="19" t="s">
        <v>26</v>
      </c>
      <c r="E93" s="19" t="s">
        <v>190</v>
      </c>
      <c r="F93" s="19" t="s">
        <v>81</v>
      </c>
      <c r="G93" s="46">
        <v>105502</v>
      </c>
      <c r="H93" s="46">
        <v>105502</v>
      </c>
      <c r="I93" s="46">
        <v>105502</v>
      </c>
    </row>
    <row r="94" spans="1:9" ht="12.75">
      <c r="A94" s="12" t="s">
        <v>189</v>
      </c>
      <c r="B94" s="15" t="s">
        <v>101</v>
      </c>
      <c r="C94" s="14" t="s">
        <v>57</v>
      </c>
      <c r="D94" s="14" t="s">
        <v>26</v>
      </c>
      <c r="E94" s="14" t="s">
        <v>190</v>
      </c>
      <c r="F94" s="14" t="s">
        <v>99</v>
      </c>
      <c r="G94" s="16">
        <f>G95</f>
        <v>79705</v>
      </c>
      <c r="H94" s="16">
        <v>93530</v>
      </c>
      <c r="I94" s="16">
        <v>12843</v>
      </c>
    </row>
    <row r="95" spans="1:9" ht="12.75">
      <c r="A95" s="12" t="s">
        <v>187</v>
      </c>
      <c r="B95" s="20" t="s">
        <v>101</v>
      </c>
      <c r="C95" s="19" t="s">
        <v>57</v>
      </c>
      <c r="D95" s="19" t="s">
        <v>26</v>
      </c>
      <c r="E95" s="19" t="s">
        <v>190</v>
      </c>
      <c r="F95" s="19" t="s">
        <v>99</v>
      </c>
      <c r="G95" s="46">
        <v>79705</v>
      </c>
      <c r="H95" s="46">
        <v>93530</v>
      </c>
      <c r="I95" s="46">
        <v>12843</v>
      </c>
    </row>
    <row r="96" spans="1:9" ht="108">
      <c r="A96" s="12" t="s">
        <v>186</v>
      </c>
      <c r="B96" s="17" t="s">
        <v>188</v>
      </c>
      <c r="C96" s="14" t="s">
        <v>57</v>
      </c>
      <c r="D96" s="14" t="s">
        <v>26</v>
      </c>
      <c r="E96" s="14" t="s">
        <v>185</v>
      </c>
      <c r="F96" s="14"/>
      <c r="G96" s="16">
        <f>G97</f>
        <v>7595</v>
      </c>
      <c r="H96" s="16">
        <v>7300</v>
      </c>
      <c r="I96" s="16">
        <v>7300</v>
      </c>
    </row>
    <row r="97" spans="1:9" ht="24">
      <c r="A97" s="12" t="s">
        <v>184</v>
      </c>
      <c r="B97" s="15" t="s">
        <v>87</v>
      </c>
      <c r="C97" s="14" t="s">
        <v>57</v>
      </c>
      <c r="D97" s="14" t="s">
        <v>26</v>
      </c>
      <c r="E97" s="14" t="s">
        <v>185</v>
      </c>
      <c r="F97" s="14" t="s">
        <v>86</v>
      </c>
      <c r="G97" s="16">
        <f>G98</f>
        <v>7595</v>
      </c>
      <c r="H97" s="16">
        <v>7300</v>
      </c>
      <c r="I97" s="16">
        <v>7300</v>
      </c>
    </row>
    <row r="98" spans="1:9" ht="24">
      <c r="A98" s="12" t="s">
        <v>182</v>
      </c>
      <c r="B98" s="20" t="s">
        <v>87</v>
      </c>
      <c r="C98" s="19" t="s">
        <v>57</v>
      </c>
      <c r="D98" s="19" t="s">
        <v>26</v>
      </c>
      <c r="E98" s="19" t="s">
        <v>185</v>
      </c>
      <c r="F98" s="19" t="s">
        <v>86</v>
      </c>
      <c r="G98" s="46">
        <v>7595</v>
      </c>
      <c r="H98" s="46">
        <v>7300</v>
      </c>
      <c r="I98" s="46">
        <v>7300</v>
      </c>
    </row>
    <row r="99" spans="1:9" ht="12.75">
      <c r="A99" s="12" t="s">
        <v>181</v>
      </c>
      <c r="B99" s="15" t="s">
        <v>183</v>
      </c>
      <c r="C99" s="14" t="s">
        <v>57</v>
      </c>
      <c r="D99" s="14" t="s">
        <v>345</v>
      </c>
      <c r="E99" s="14"/>
      <c r="F99" s="14"/>
      <c r="G99" s="16">
        <f>G100</f>
        <v>1618900</v>
      </c>
      <c r="H99" s="16">
        <f aca="true" t="shared" si="11" ref="H99:I101">H100</f>
        <v>1641310</v>
      </c>
      <c r="I99" s="16">
        <f t="shared" si="11"/>
        <v>1665960</v>
      </c>
    </row>
    <row r="100" spans="1:9" ht="12.75">
      <c r="A100" s="12" t="s">
        <v>180</v>
      </c>
      <c r="B100" s="15" t="s">
        <v>30</v>
      </c>
      <c r="C100" s="14" t="s">
        <v>57</v>
      </c>
      <c r="D100" s="14" t="s">
        <v>29</v>
      </c>
      <c r="E100" s="14"/>
      <c r="F100" s="14"/>
      <c r="G100" s="16">
        <f>G101</f>
        <v>1618900</v>
      </c>
      <c r="H100" s="16">
        <f t="shared" si="11"/>
        <v>1641310</v>
      </c>
      <c r="I100" s="16">
        <f t="shared" si="11"/>
        <v>1665960</v>
      </c>
    </row>
    <row r="101" spans="1:9" ht="36">
      <c r="A101" s="12" t="s">
        <v>177</v>
      </c>
      <c r="B101" s="15" t="s">
        <v>96</v>
      </c>
      <c r="C101" s="14" t="s">
        <v>57</v>
      </c>
      <c r="D101" s="14" t="s">
        <v>29</v>
      </c>
      <c r="E101" s="14" t="s">
        <v>95</v>
      </c>
      <c r="F101" s="14"/>
      <c r="G101" s="16">
        <f>G102</f>
        <v>1618900</v>
      </c>
      <c r="H101" s="16">
        <f t="shared" si="11"/>
        <v>1641310</v>
      </c>
      <c r="I101" s="16">
        <f t="shared" si="11"/>
        <v>1665960</v>
      </c>
    </row>
    <row r="102" spans="1:9" ht="72">
      <c r="A102" s="12" t="s">
        <v>175</v>
      </c>
      <c r="B102" s="15" t="s">
        <v>179</v>
      </c>
      <c r="C102" s="14" t="s">
        <v>57</v>
      </c>
      <c r="D102" s="14" t="s">
        <v>29</v>
      </c>
      <c r="E102" s="14" t="s">
        <v>178</v>
      </c>
      <c r="F102" s="14"/>
      <c r="G102" s="16">
        <f>G103+G106+G109+G115+G112</f>
        <v>1618900</v>
      </c>
      <c r="H102" s="16">
        <f>H103+H106+H109+H115+H112</f>
        <v>1641310</v>
      </c>
      <c r="I102" s="16">
        <f>I103+I106+I109+I115+I112</f>
        <v>1665960</v>
      </c>
    </row>
    <row r="103" spans="1:9" ht="120">
      <c r="A103" s="12" t="s">
        <v>174</v>
      </c>
      <c r="B103" s="17" t="s">
        <v>176</v>
      </c>
      <c r="C103" s="14" t="s">
        <v>57</v>
      </c>
      <c r="D103" s="14" t="s">
        <v>29</v>
      </c>
      <c r="E103" s="14" t="s">
        <v>173</v>
      </c>
      <c r="F103" s="14"/>
      <c r="G103" s="16">
        <f aca="true" t="shared" si="12" ref="G103:I104">G104</f>
        <v>347400</v>
      </c>
      <c r="H103" s="16">
        <f t="shared" si="12"/>
        <v>361310</v>
      </c>
      <c r="I103" s="16">
        <f t="shared" si="12"/>
        <v>375760</v>
      </c>
    </row>
    <row r="104" spans="1:9" ht="12.75">
      <c r="A104" s="12" t="s">
        <v>172</v>
      </c>
      <c r="B104" s="15" t="s">
        <v>101</v>
      </c>
      <c r="C104" s="14" t="s">
        <v>57</v>
      </c>
      <c r="D104" s="14" t="s">
        <v>29</v>
      </c>
      <c r="E104" s="14" t="s">
        <v>173</v>
      </c>
      <c r="F104" s="14" t="s">
        <v>99</v>
      </c>
      <c r="G104" s="16">
        <f t="shared" si="12"/>
        <v>347400</v>
      </c>
      <c r="H104" s="16">
        <f t="shared" si="12"/>
        <v>361310</v>
      </c>
      <c r="I104" s="16">
        <f t="shared" si="12"/>
        <v>375760</v>
      </c>
    </row>
    <row r="105" spans="1:9" ht="12.75">
      <c r="A105" s="12" t="s">
        <v>170</v>
      </c>
      <c r="B105" s="20" t="s">
        <v>101</v>
      </c>
      <c r="C105" s="19" t="s">
        <v>57</v>
      </c>
      <c r="D105" s="19" t="s">
        <v>29</v>
      </c>
      <c r="E105" s="19" t="s">
        <v>173</v>
      </c>
      <c r="F105" s="19" t="s">
        <v>99</v>
      </c>
      <c r="G105" s="46">
        <v>347400</v>
      </c>
      <c r="H105" s="46">
        <v>361310</v>
      </c>
      <c r="I105" s="46">
        <v>375760</v>
      </c>
    </row>
    <row r="106" spans="1:9" ht="120">
      <c r="A106" s="12" t="s">
        <v>169</v>
      </c>
      <c r="B106" s="17" t="s">
        <v>171</v>
      </c>
      <c r="C106" s="14" t="s">
        <v>57</v>
      </c>
      <c r="D106" s="14" t="s">
        <v>29</v>
      </c>
      <c r="E106" s="14" t="s">
        <v>168</v>
      </c>
      <c r="F106" s="14"/>
      <c r="G106" s="16">
        <f aca="true" t="shared" si="13" ref="G106:I107">G107</f>
        <v>1021200</v>
      </c>
      <c r="H106" s="16">
        <f t="shared" si="13"/>
        <v>1021200</v>
      </c>
      <c r="I106" s="16">
        <f t="shared" si="13"/>
        <v>1021200</v>
      </c>
    </row>
    <row r="107" spans="1:9" ht="12.75">
      <c r="A107" s="12" t="s">
        <v>167</v>
      </c>
      <c r="B107" s="15" t="s">
        <v>101</v>
      </c>
      <c r="C107" s="14" t="s">
        <v>57</v>
      </c>
      <c r="D107" s="14" t="s">
        <v>29</v>
      </c>
      <c r="E107" s="14" t="s">
        <v>168</v>
      </c>
      <c r="F107" s="14" t="s">
        <v>99</v>
      </c>
      <c r="G107" s="16">
        <f t="shared" si="13"/>
        <v>1021200</v>
      </c>
      <c r="H107" s="16">
        <f t="shared" si="13"/>
        <v>1021200</v>
      </c>
      <c r="I107" s="16">
        <f t="shared" si="13"/>
        <v>1021200</v>
      </c>
    </row>
    <row r="108" spans="1:9" ht="12.75">
      <c r="A108" s="12" t="s">
        <v>165</v>
      </c>
      <c r="B108" s="20" t="s">
        <v>101</v>
      </c>
      <c r="C108" s="19" t="s">
        <v>57</v>
      </c>
      <c r="D108" s="19" t="s">
        <v>29</v>
      </c>
      <c r="E108" s="19" t="s">
        <v>168</v>
      </c>
      <c r="F108" s="19" t="s">
        <v>99</v>
      </c>
      <c r="G108" s="46">
        <v>1021200</v>
      </c>
      <c r="H108" s="46">
        <v>1021200</v>
      </c>
      <c r="I108" s="46">
        <v>1021200</v>
      </c>
    </row>
    <row r="109" spans="1:9" ht="84">
      <c r="A109" s="12" t="s">
        <v>164</v>
      </c>
      <c r="B109" s="17" t="s">
        <v>166</v>
      </c>
      <c r="C109" s="14" t="s">
        <v>57</v>
      </c>
      <c r="D109" s="14" t="s">
        <v>29</v>
      </c>
      <c r="E109" s="14" t="s">
        <v>163</v>
      </c>
      <c r="F109" s="14"/>
      <c r="G109" s="16">
        <f aca="true" t="shared" si="14" ref="G109:I110">G110</f>
        <v>194480</v>
      </c>
      <c r="H109" s="16">
        <f t="shared" si="14"/>
        <v>207200</v>
      </c>
      <c r="I109" s="16">
        <f t="shared" si="14"/>
        <v>217400</v>
      </c>
    </row>
    <row r="110" spans="1:9" ht="12.75">
      <c r="A110" s="12" t="s">
        <v>162</v>
      </c>
      <c r="B110" s="15" t="s">
        <v>101</v>
      </c>
      <c r="C110" s="14" t="s">
        <v>57</v>
      </c>
      <c r="D110" s="14" t="s">
        <v>29</v>
      </c>
      <c r="E110" s="14" t="s">
        <v>163</v>
      </c>
      <c r="F110" s="14" t="s">
        <v>99</v>
      </c>
      <c r="G110" s="16">
        <f t="shared" si="14"/>
        <v>194480</v>
      </c>
      <c r="H110" s="16">
        <f t="shared" si="14"/>
        <v>207200</v>
      </c>
      <c r="I110" s="16">
        <f t="shared" si="14"/>
        <v>217400</v>
      </c>
    </row>
    <row r="111" spans="1:9" ht="12.75">
      <c r="A111" s="12" t="s">
        <v>160</v>
      </c>
      <c r="B111" s="40" t="s">
        <v>101</v>
      </c>
      <c r="C111" s="22" t="s">
        <v>57</v>
      </c>
      <c r="D111" s="22" t="s">
        <v>29</v>
      </c>
      <c r="E111" s="22" t="s">
        <v>163</v>
      </c>
      <c r="F111" s="22" t="s">
        <v>99</v>
      </c>
      <c r="G111" s="47">
        <v>194480</v>
      </c>
      <c r="H111" s="47">
        <v>207200</v>
      </c>
      <c r="I111" s="47">
        <v>217400</v>
      </c>
    </row>
    <row r="112" spans="1:9" ht="87.75" customHeight="1">
      <c r="A112" s="12" t="s">
        <v>159</v>
      </c>
      <c r="B112" s="17" t="s">
        <v>357</v>
      </c>
      <c r="C112" s="24" t="s">
        <v>57</v>
      </c>
      <c r="D112" s="24" t="s">
        <v>29</v>
      </c>
      <c r="E112" s="24" t="s">
        <v>358</v>
      </c>
      <c r="F112" s="23"/>
      <c r="G112" s="37">
        <f aca="true" t="shared" si="15" ref="G112:I113">G113</f>
        <v>4220</v>
      </c>
      <c r="H112" s="37">
        <f t="shared" si="15"/>
        <v>0</v>
      </c>
      <c r="I112" s="37">
        <f t="shared" si="15"/>
        <v>0</v>
      </c>
    </row>
    <row r="113" spans="1:9" ht="18" customHeight="1">
      <c r="A113" s="12" t="s">
        <v>157</v>
      </c>
      <c r="B113" s="15" t="s">
        <v>101</v>
      </c>
      <c r="C113" s="23" t="s">
        <v>57</v>
      </c>
      <c r="D113" s="24" t="s">
        <v>29</v>
      </c>
      <c r="E113" s="24" t="s">
        <v>358</v>
      </c>
      <c r="F113" s="24" t="s">
        <v>99</v>
      </c>
      <c r="G113" s="37">
        <f t="shared" si="15"/>
        <v>4220</v>
      </c>
      <c r="H113" s="37">
        <f t="shared" si="15"/>
        <v>0</v>
      </c>
      <c r="I113" s="37">
        <f t="shared" si="15"/>
        <v>0</v>
      </c>
    </row>
    <row r="114" spans="1:9" ht="19.5" customHeight="1">
      <c r="A114" s="12" t="s">
        <v>155</v>
      </c>
      <c r="B114" s="20" t="s">
        <v>101</v>
      </c>
      <c r="C114" s="23" t="s">
        <v>57</v>
      </c>
      <c r="D114" s="23" t="s">
        <v>29</v>
      </c>
      <c r="E114" s="23" t="s">
        <v>358</v>
      </c>
      <c r="F114" s="22" t="s">
        <v>99</v>
      </c>
      <c r="G114" s="47">
        <v>4220</v>
      </c>
      <c r="H114" s="47">
        <v>0</v>
      </c>
      <c r="I114" s="47">
        <v>0</v>
      </c>
    </row>
    <row r="115" spans="1:9" ht="120">
      <c r="A115" s="12" t="s">
        <v>154</v>
      </c>
      <c r="B115" s="17" t="s">
        <v>161</v>
      </c>
      <c r="C115" s="14" t="s">
        <v>57</v>
      </c>
      <c r="D115" s="14" t="s">
        <v>29</v>
      </c>
      <c r="E115" s="14" t="s">
        <v>158</v>
      </c>
      <c r="F115" s="14"/>
      <c r="G115" s="16">
        <f aca="true" t="shared" si="16" ref="G115:I116">G116</f>
        <v>51600</v>
      </c>
      <c r="H115" s="16">
        <f t="shared" si="16"/>
        <v>51600</v>
      </c>
      <c r="I115" s="16">
        <f t="shared" si="16"/>
        <v>51600</v>
      </c>
    </row>
    <row r="116" spans="1:9" ht="12.75">
      <c r="A116" s="12" t="s">
        <v>153</v>
      </c>
      <c r="B116" s="15" t="s">
        <v>101</v>
      </c>
      <c r="C116" s="14" t="s">
        <v>57</v>
      </c>
      <c r="D116" s="14" t="s">
        <v>29</v>
      </c>
      <c r="E116" s="14" t="s">
        <v>158</v>
      </c>
      <c r="F116" s="14" t="s">
        <v>99</v>
      </c>
      <c r="G116" s="16">
        <f t="shared" si="16"/>
        <v>51600</v>
      </c>
      <c r="H116" s="16">
        <f t="shared" si="16"/>
        <v>51600</v>
      </c>
      <c r="I116" s="16">
        <f t="shared" si="16"/>
        <v>51600</v>
      </c>
    </row>
    <row r="117" spans="1:9" ht="12.75">
      <c r="A117" s="12" t="s">
        <v>152</v>
      </c>
      <c r="B117" s="20" t="s">
        <v>101</v>
      </c>
      <c r="C117" s="19" t="s">
        <v>57</v>
      </c>
      <c r="D117" s="19" t="s">
        <v>29</v>
      </c>
      <c r="E117" s="19" t="s">
        <v>158</v>
      </c>
      <c r="F117" s="19" t="s">
        <v>99</v>
      </c>
      <c r="G117" s="46">
        <v>51600</v>
      </c>
      <c r="H117" s="46">
        <v>51600</v>
      </c>
      <c r="I117" s="46">
        <v>51600</v>
      </c>
    </row>
    <row r="118" spans="1:9" ht="12.75">
      <c r="A118" s="12" t="s">
        <v>150</v>
      </c>
      <c r="B118" s="15" t="s">
        <v>156</v>
      </c>
      <c r="C118" s="14" t="s">
        <v>57</v>
      </c>
      <c r="D118" s="14" t="s">
        <v>346</v>
      </c>
      <c r="E118" s="14"/>
      <c r="F118" s="14"/>
      <c r="G118" s="16">
        <f>G119+G125+G131+G161</f>
        <v>6512337.8</v>
      </c>
      <c r="H118" s="16">
        <f>H119+H125+H131+H161</f>
        <v>1039622</v>
      </c>
      <c r="I118" s="16">
        <f>I119+I125+I131+I161</f>
        <v>921307</v>
      </c>
    </row>
    <row r="119" spans="1:9" ht="12.75">
      <c r="A119" s="12" t="s">
        <v>149</v>
      </c>
      <c r="B119" s="15" t="s">
        <v>34</v>
      </c>
      <c r="C119" s="14" t="s">
        <v>57</v>
      </c>
      <c r="D119" s="14" t="s">
        <v>33</v>
      </c>
      <c r="E119" s="14"/>
      <c r="F119" s="14"/>
      <c r="G119" s="16">
        <f>G120</f>
        <v>65000</v>
      </c>
      <c r="H119" s="16">
        <f aca="true" t="shared" si="17" ref="H119:I123">H120</f>
        <v>66000</v>
      </c>
      <c r="I119" s="16">
        <f t="shared" si="17"/>
        <v>67000</v>
      </c>
    </row>
    <row r="120" spans="1:9" ht="36">
      <c r="A120" s="12" t="s">
        <v>147</v>
      </c>
      <c r="B120" s="15" t="s">
        <v>96</v>
      </c>
      <c r="C120" s="14" t="s">
        <v>57</v>
      </c>
      <c r="D120" s="14" t="s">
        <v>33</v>
      </c>
      <c r="E120" s="14" t="s">
        <v>95</v>
      </c>
      <c r="F120" s="14"/>
      <c r="G120" s="16">
        <f>G121</f>
        <v>65000</v>
      </c>
      <c r="H120" s="16">
        <f t="shared" si="17"/>
        <v>66000</v>
      </c>
      <c r="I120" s="16">
        <f t="shared" si="17"/>
        <v>67000</v>
      </c>
    </row>
    <row r="121" spans="1:9" ht="60">
      <c r="A121" s="12" t="s">
        <v>146</v>
      </c>
      <c r="B121" s="15" t="s">
        <v>93</v>
      </c>
      <c r="C121" s="14" t="s">
        <v>57</v>
      </c>
      <c r="D121" s="14" t="s">
        <v>33</v>
      </c>
      <c r="E121" s="14" t="s">
        <v>92</v>
      </c>
      <c r="F121" s="14"/>
      <c r="G121" s="16">
        <f>G122</f>
        <v>65000</v>
      </c>
      <c r="H121" s="16">
        <f t="shared" si="17"/>
        <v>66000</v>
      </c>
      <c r="I121" s="16">
        <f t="shared" si="17"/>
        <v>67000</v>
      </c>
    </row>
    <row r="122" spans="1:9" ht="84">
      <c r="A122" s="12" t="s">
        <v>145</v>
      </c>
      <c r="B122" s="17" t="s">
        <v>151</v>
      </c>
      <c r="C122" s="14" t="s">
        <v>57</v>
      </c>
      <c r="D122" s="14" t="s">
        <v>33</v>
      </c>
      <c r="E122" s="14" t="s">
        <v>148</v>
      </c>
      <c r="F122" s="14"/>
      <c r="G122" s="16">
        <f>G123</f>
        <v>65000</v>
      </c>
      <c r="H122" s="16">
        <f t="shared" si="17"/>
        <v>66000</v>
      </c>
      <c r="I122" s="16">
        <f t="shared" si="17"/>
        <v>67000</v>
      </c>
    </row>
    <row r="123" spans="1:9" ht="12.75">
      <c r="A123" s="12" t="s">
        <v>144</v>
      </c>
      <c r="B123" s="15" t="s">
        <v>101</v>
      </c>
      <c r="C123" s="14" t="s">
        <v>57</v>
      </c>
      <c r="D123" s="14" t="s">
        <v>33</v>
      </c>
      <c r="E123" s="14" t="s">
        <v>148</v>
      </c>
      <c r="F123" s="14" t="s">
        <v>99</v>
      </c>
      <c r="G123" s="16">
        <f>G124</f>
        <v>65000</v>
      </c>
      <c r="H123" s="16">
        <f t="shared" si="17"/>
        <v>66000</v>
      </c>
      <c r="I123" s="16">
        <f t="shared" si="17"/>
        <v>67000</v>
      </c>
    </row>
    <row r="124" spans="1:9" ht="12.75">
      <c r="A124" s="12" t="s">
        <v>142</v>
      </c>
      <c r="B124" s="20" t="s">
        <v>101</v>
      </c>
      <c r="C124" s="19" t="s">
        <v>57</v>
      </c>
      <c r="D124" s="19" t="s">
        <v>33</v>
      </c>
      <c r="E124" s="19" t="s">
        <v>148</v>
      </c>
      <c r="F124" s="19" t="s">
        <v>99</v>
      </c>
      <c r="G124" s="46">
        <v>65000</v>
      </c>
      <c r="H124" s="46">
        <v>66000</v>
      </c>
      <c r="I124" s="46">
        <v>67000</v>
      </c>
    </row>
    <row r="125" spans="1:9" ht="12.75">
      <c r="A125" s="12" t="s">
        <v>141</v>
      </c>
      <c r="B125" s="15" t="s">
        <v>37</v>
      </c>
      <c r="C125" s="14" t="s">
        <v>57</v>
      </c>
      <c r="D125" s="14" t="s">
        <v>36</v>
      </c>
      <c r="E125" s="14"/>
      <c r="F125" s="14"/>
      <c r="G125" s="16">
        <f>G126</f>
        <v>1784318.87</v>
      </c>
      <c r="H125" s="16">
        <f aca="true" t="shared" si="18" ref="H125:I129">H126</f>
        <v>0</v>
      </c>
      <c r="I125" s="16">
        <f t="shared" si="18"/>
        <v>0</v>
      </c>
    </row>
    <row r="126" spans="1:9" ht="48">
      <c r="A126" s="12" t="s">
        <v>139</v>
      </c>
      <c r="B126" s="15" t="s">
        <v>66</v>
      </c>
      <c r="C126" s="14" t="s">
        <v>57</v>
      </c>
      <c r="D126" s="14" t="s">
        <v>36</v>
      </c>
      <c r="E126" s="14" t="s">
        <v>65</v>
      </c>
      <c r="F126" s="14"/>
      <c r="G126" s="16">
        <f>G127</f>
        <v>1784318.87</v>
      </c>
      <c r="H126" s="16">
        <f t="shared" si="18"/>
        <v>0</v>
      </c>
      <c r="I126" s="16">
        <f t="shared" si="18"/>
        <v>0</v>
      </c>
    </row>
    <row r="127" spans="1:9" ht="48">
      <c r="A127" s="12" t="s">
        <v>138</v>
      </c>
      <c r="B127" s="15" t="s">
        <v>63</v>
      </c>
      <c r="C127" s="14" t="s">
        <v>57</v>
      </c>
      <c r="D127" s="14" t="s">
        <v>36</v>
      </c>
      <c r="E127" s="14" t="s">
        <v>62</v>
      </c>
      <c r="F127" s="14"/>
      <c r="G127" s="16">
        <f>G128</f>
        <v>1784318.87</v>
      </c>
      <c r="H127" s="16">
        <f t="shared" si="18"/>
        <v>0</v>
      </c>
      <c r="I127" s="16">
        <f t="shared" si="18"/>
        <v>0</v>
      </c>
    </row>
    <row r="128" spans="1:9" ht="192">
      <c r="A128" s="12" t="s">
        <v>137</v>
      </c>
      <c r="B128" s="17" t="s">
        <v>143</v>
      </c>
      <c r="C128" s="14" t="s">
        <v>57</v>
      </c>
      <c r="D128" s="14" t="s">
        <v>36</v>
      </c>
      <c r="E128" s="14" t="s">
        <v>140</v>
      </c>
      <c r="F128" s="14"/>
      <c r="G128" s="16">
        <f>G129</f>
        <v>1784318.87</v>
      </c>
      <c r="H128" s="16">
        <f t="shared" si="18"/>
        <v>0</v>
      </c>
      <c r="I128" s="16">
        <f t="shared" si="18"/>
        <v>0</v>
      </c>
    </row>
    <row r="129" spans="1:9" ht="12.75">
      <c r="A129" s="12" t="s">
        <v>134</v>
      </c>
      <c r="B129" s="15" t="s">
        <v>58</v>
      </c>
      <c r="C129" s="14" t="s">
        <v>57</v>
      </c>
      <c r="D129" s="14" t="s">
        <v>36</v>
      </c>
      <c r="E129" s="14" t="s">
        <v>140</v>
      </c>
      <c r="F129" s="14" t="s">
        <v>55</v>
      </c>
      <c r="G129" s="16">
        <f>G130</f>
        <v>1784318.87</v>
      </c>
      <c r="H129" s="16">
        <f t="shared" si="18"/>
        <v>0</v>
      </c>
      <c r="I129" s="16">
        <f t="shared" si="18"/>
        <v>0</v>
      </c>
    </row>
    <row r="130" spans="1:9" ht="12.75">
      <c r="A130" s="12" t="s">
        <v>132</v>
      </c>
      <c r="B130" s="20" t="s">
        <v>58</v>
      </c>
      <c r="C130" s="19" t="s">
        <v>57</v>
      </c>
      <c r="D130" s="19" t="s">
        <v>36</v>
      </c>
      <c r="E130" s="19" t="s">
        <v>140</v>
      </c>
      <c r="F130" s="19" t="s">
        <v>55</v>
      </c>
      <c r="G130" s="46">
        <v>1784318.87</v>
      </c>
      <c r="H130" s="46">
        <v>0</v>
      </c>
      <c r="I130" s="46">
        <v>0</v>
      </c>
    </row>
    <row r="131" spans="1:9" ht="12.75">
      <c r="A131" s="12" t="s">
        <v>86</v>
      </c>
      <c r="B131" s="15" t="s">
        <v>40</v>
      </c>
      <c r="C131" s="14" t="s">
        <v>57</v>
      </c>
      <c r="D131" s="14" t="s">
        <v>39</v>
      </c>
      <c r="E131" s="14"/>
      <c r="F131" s="14"/>
      <c r="G131" s="16">
        <f>G132</f>
        <v>4561948.8</v>
      </c>
      <c r="H131" s="16">
        <f>H132</f>
        <v>670385</v>
      </c>
      <c r="I131" s="16">
        <f>I132</f>
        <v>551069</v>
      </c>
    </row>
    <row r="132" spans="1:9" ht="36">
      <c r="A132" s="12" t="s">
        <v>128</v>
      </c>
      <c r="B132" s="15" t="s">
        <v>96</v>
      </c>
      <c r="C132" s="14" t="s">
        <v>57</v>
      </c>
      <c r="D132" s="14" t="s">
        <v>39</v>
      </c>
      <c r="E132" s="14" t="s">
        <v>95</v>
      </c>
      <c r="F132" s="14"/>
      <c r="G132" s="16">
        <f>G133+G139+G152</f>
        <v>4561948.8</v>
      </c>
      <c r="H132" s="16">
        <f>H133+H139</f>
        <v>670385</v>
      </c>
      <c r="I132" s="16">
        <f>I133+I139</f>
        <v>551069</v>
      </c>
    </row>
    <row r="133" spans="1:9" ht="38.25" customHeight="1">
      <c r="A133" s="12" t="s">
        <v>127</v>
      </c>
      <c r="B133" s="15" t="s">
        <v>136</v>
      </c>
      <c r="C133" s="14" t="s">
        <v>57</v>
      </c>
      <c r="D133" s="14" t="s">
        <v>39</v>
      </c>
      <c r="E133" s="14" t="s">
        <v>135</v>
      </c>
      <c r="F133" s="14"/>
      <c r="G133" s="16">
        <f>G134+G135+G137</f>
        <v>1676100</v>
      </c>
      <c r="H133" s="16">
        <f>H134</f>
        <v>450000</v>
      </c>
      <c r="I133" s="16">
        <f>I134</f>
        <v>400000</v>
      </c>
    </row>
    <row r="134" spans="1:9" ht="101.25">
      <c r="A134" s="12" t="s">
        <v>125</v>
      </c>
      <c r="B134" s="80" t="s">
        <v>395</v>
      </c>
      <c r="C134" s="14" t="s">
        <v>57</v>
      </c>
      <c r="D134" s="14" t="s">
        <v>39</v>
      </c>
      <c r="E134" s="14" t="s">
        <v>396</v>
      </c>
      <c r="F134" s="14" t="s">
        <v>99</v>
      </c>
      <c r="G134" s="16">
        <v>876100</v>
      </c>
      <c r="H134" s="16">
        <f>H137</f>
        <v>450000</v>
      </c>
      <c r="I134" s="16">
        <f>I137</f>
        <v>400000</v>
      </c>
    </row>
    <row r="135" spans="1:9" ht="67.5">
      <c r="A135" s="12"/>
      <c r="B135" s="80" t="s">
        <v>393</v>
      </c>
      <c r="C135" s="14" t="s">
        <v>57</v>
      </c>
      <c r="D135" s="14" t="s">
        <v>39</v>
      </c>
      <c r="E135" s="14" t="s">
        <v>394</v>
      </c>
      <c r="F135" s="14" t="s">
        <v>129</v>
      </c>
      <c r="G135" s="16">
        <f>G136</f>
        <v>312800</v>
      </c>
      <c r="H135" s="16"/>
      <c r="I135" s="16"/>
    </row>
    <row r="136" spans="1:9" ht="12.75">
      <c r="A136" s="12"/>
      <c r="B136" s="20" t="s">
        <v>101</v>
      </c>
      <c r="C136" s="39" t="s">
        <v>57</v>
      </c>
      <c r="D136" s="39" t="s">
        <v>39</v>
      </c>
      <c r="E136" s="39" t="s">
        <v>394</v>
      </c>
      <c r="F136" s="39" t="s">
        <v>129</v>
      </c>
      <c r="G136" s="48">
        <v>312800</v>
      </c>
      <c r="H136" s="16"/>
      <c r="I136" s="16"/>
    </row>
    <row r="137" spans="1:9" ht="12.75">
      <c r="A137" s="12" t="s">
        <v>124</v>
      </c>
      <c r="B137" s="15" t="s">
        <v>131</v>
      </c>
      <c r="C137" s="14" t="s">
        <v>57</v>
      </c>
      <c r="D137" s="14" t="s">
        <v>39</v>
      </c>
      <c r="E137" s="14" t="s">
        <v>130</v>
      </c>
      <c r="F137" s="14" t="s">
        <v>129</v>
      </c>
      <c r="G137" s="16">
        <f>G138</f>
        <v>487200</v>
      </c>
      <c r="H137" s="16">
        <f>H138</f>
        <v>450000</v>
      </c>
      <c r="I137" s="16">
        <f>I138</f>
        <v>400000</v>
      </c>
    </row>
    <row r="138" spans="1:9" ht="12.75">
      <c r="A138" s="12" t="s">
        <v>122</v>
      </c>
      <c r="B138" s="20" t="s">
        <v>131</v>
      </c>
      <c r="C138" s="19" t="s">
        <v>57</v>
      </c>
      <c r="D138" s="19" t="s">
        <v>39</v>
      </c>
      <c r="E138" s="19" t="s">
        <v>130</v>
      </c>
      <c r="F138" s="19" t="s">
        <v>129</v>
      </c>
      <c r="G138" s="48">
        <v>487200</v>
      </c>
      <c r="H138" s="46">
        <v>450000</v>
      </c>
      <c r="I138" s="46">
        <v>400000</v>
      </c>
    </row>
    <row r="139" spans="1:9" ht="60">
      <c r="A139" s="12" t="s">
        <v>120</v>
      </c>
      <c r="B139" s="15" t="s">
        <v>93</v>
      </c>
      <c r="C139" s="14" t="s">
        <v>57</v>
      </c>
      <c r="D139" s="14" t="s">
        <v>39</v>
      </c>
      <c r="E139" s="14" t="s">
        <v>92</v>
      </c>
      <c r="F139" s="14"/>
      <c r="G139" s="16">
        <f>G140+G143+G146+G149+G155+G158</f>
        <v>1489548.8</v>
      </c>
      <c r="H139" s="16">
        <f>H140+H143+H146+H149+H155+H158</f>
        <v>220385</v>
      </c>
      <c r="I139" s="16">
        <f>I140+I143+I146+I149+I155+I158</f>
        <v>151069</v>
      </c>
    </row>
    <row r="140" spans="1:9" ht="96">
      <c r="A140" s="12" t="s">
        <v>119</v>
      </c>
      <c r="B140" s="17" t="s">
        <v>126</v>
      </c>
      <c r="C140" s="14" t="s">
        <v>57</v>
      </c>
      <c r="D140" s="14" t="s">
        <v>39</v>
      </c>
      <c r="E140" s="14" t="s">
        <v>123</v>
      </c>
      <c r="F140" s="14"/>
      <c r="G140" s="16">
        <f aca="true" t="shared" si="19" ref="G140:I141">G141</f>
        <v>39750</v>
      </c>
      <c r="H140" s="16">
        <f t="shared" si="19"/>
        <v>39750</v>
      </c>
      <c r="I140" s="16">
        <f t="shared" si="19"/>
        <v>39750</v>
      </c>
    </row>
    <row r="141" spans="1:9" ht="12.75">
      <c r="A141" s="12" t="s">
        <v>81</v>
      </c>
      <c r="B141" s="15" t="s">
        <v>101</v>
      </c>
      <c r="C141" s="14" t="s">
        <v>57</v>
      </c>
      <c r="D141" s="14" t="s">
        <v>39</v>
      </c>
      <c r="E141" s="14" t="s">
        <v>123</v>
      </c>
      <c r="F141" s="14" t="s">
        <v>99</v>
      </c>
      <c r="G141" s="16">
        <f t="shared" si="19"/>
        <v>39750</v>
      </c>
      <c r="H141" s="16">
        <f t="shared" si="19"/>
        <v>39750</v>
      </c>
      <c r="I141" s="16">
        <f t="shared" si="19"/>
        <v>39750</v>
      </c>
    </row>
    <row r="142" spans="1:9" ht="12.75">
      <c r="A142" s="12" t="s">
        <v>116</v>
      </c>
      <c r="B142" s="20" t="s">
        <v>101</v>
      </c>
      <c r="C142" s="19" t="s">
        <v>57</v>
      </c>
      <c r="D142" s="19" t="s">
        <v>39</v>
      </c>
      <c r="E142" s="19" t="s">
        <v>123</v>
      </c>
      <c r="F142" s="19" t="s">
        <v>99</v>
      </c>
      <c r="G142" s="46">
        <v>39750</v>
      </c>
      <c r="H142" s="46">
        <v>39750</v>
      </c>
      <c r="I142" s="46">
        <v>39750</v>
      </c>
    </row>
    <row r="143" spans="1:9" ht="84">
      <c r="A143" s="12" t="s">
        <v>115</v>
      </c>
      <c r="B143" s="17" t="s">
        <v>121</v>
      </c>
      <c r="C143" s="14" t="s">
        <v>57</v>
      </c>
      <c r="D143" s="14" t="s">
        <v>39</v>
      </c>
      <c r="E143" s="14" t="s">
        <v>118</v>
      </c>
      <c r="F143" s="14"/>
      <c r="G143" s="16">
        <f aca="true" t="shared" si="20" ref="G143:I144">G144</f>
        <v>0</v>
      </c>
      <c r="H143" s="16">
        <f t="shared" si="20"/>
        <v>10000</v>
      </c>
      <c r="I143" s="16">
        <f t="shared" si="20"/>
        <v>2000</v>
      </c>
    </row>
    <row r="144" spans="1:9" ht="12.75">
      <c r="A144" s="12" t="s">
        <v>113</v>
      </c>
      <c r="B144" s="15" t="s">
        <v>101</v>
      </c>
      <c r="C144" s="14" t="s">
        <v>57</v>
      </c>
      <c r="D144" s="14" t="s">
        <v>39</v>
      </c>
      <c r="E144" s="14" t="s">
        <v>118</v>
      </c>
      <c r="F144" s="14" t="s">
        <v>99</v>
      </c>
      <c r="G144" s="16">
        <f t="shared" si="20"/>
        <v>0</v>
      </c>
      <c r="H144" s="16">
        <f t="shared" si="20"/>
        <v>10000</v>
      </c>
      <c r="I144" s="16">
        <f t="shared" si="20"/>
        <v>2000</v>
      </c>
    </row>
    <row r="145" spans="1:9" ht="12.75">
      <c r="A145" s="12" t="s">
        <v>112</v>
      </c>
      <c r="B145" s="20" t="s">
        <v>101</v>
      </c>
      <c r="C145" s="19" t="s">
        <v>57</v>
      </c>
      <c r="D145" s="19" t="s">
        <v>39</v>
      </c>
      <c r="E145" s="19" t="s">
        <v>118</v>
      </c>
      <c r="F145" s="19" t="s">
        <v>99</v>
      </c>
      <c r="G145" s="46">
        <v>0</v>
      </c>
      <c r="H145" s="46">
        <v>10000</v>
      </c>
      <c r="I145" s="46">
        <v>2000</v>
      </c>
    </row>
    <row r="146" spans="1:9" ht="84">
      <c r="A146" s="12" t="s">
        <v>111</v>
      </c>
      <c r="B146" s="17" t="s">
        <v>117</v>
      </c>
      <c r="C146" s="14" t="s">
        <v>57</v>
      </c>
      <c r="D146" s="14" t="s">
        <v>39</v>
      </c>
      <c r="E146" s="14" t="s">
        <v>114</v>
      </c>
      <c r="F146" s="14"/>
      <c r="G146" s="16">
        <f aca="true" t="shared" si="21" ref="G146:I147">G147</f>
        <v>2000</v>
      </c>
      <c r="H146" s="16">
        <f t="shared" si="21"/>
        <v>2000</v>
      </c>
      <c r="I146" s="16">
        <f t="shared" si="21"/>
        <v>1559</v>
      </c>
    </row>
    <row r="147" spans="1:9" ht="12.75">
      <c r="A147" s="12" t="s">
        <v>110</v>
      </c>
      <c r="B147" s="15" t="s">
        <v>101</v>
      </c>
      <c r="C147" s="14" t="s">
        <v>57</v>
      </c>
      <c r="D147" s="14" t="s">
        <v>39</v>
      </c>
      <c r="E147" s="14" t="s">
        <v>114</v>
      </c>
      <c r="F147" s="14" t="s">
        <v>99</v>
      </c>
      <c r="G147" s="16">
        <f t="shared" si="21"/>
        <v>2000</v>
      </c>
      <c r="H147" s="16">
        <f t="shared" si="21"/>
        <v>2000</v>
      </c>
      <c r="I147" s="16">
        <f t="shared" si="21"/>
        <v>1559</v>
      </c>
    </row>
    <row r="148" spans="1:9" ht="12.75">
      <c r="A148" s="12" t="s">
        <v>108</v>
      </c>
      <c r="B148" s="20" t="s">
        <v>101</v>
      </c>
      <c r="C148" s="19" t="s">
        <v>57</v>
      </c>
      <c r="D148" s="19" t="s">
        <v>39</v>
      </c>
      <c r="E148" s="19" t="s">
        <v>114</v>
      </c>
      <c r="F148" s="19" t="s">
        <v>99</v>
      </c>
      <c r="G148" s="46">
        <v>2000</v>
      </c>
      <c r="H148" s="46">
        <v>2000</v>
      </c>
      <c r="I148" s="46">
        <v>1559</v>
      </c>
    </row>
    <row r="149" spans="1:9" ht="72">
      <c r="A149" s="12" t="s">
        <v>107</v>
      </c>
      <c r="B149" s="17" t="s">
        <v>90</v>
      </c>
      <c r="C149" s="14" t="s">
        <v>57</v>
      </c>
      <c r="D149" s="14" t="s">
        <v>39</v>
      </c>
      <c r="E149" s="14" t="s">
        <v>82</v>
      </c>
      <c r="F149" s="14"/>
      <c r="G149" s="16">
        <f aca="true" t="shared" si="22" ref="G149:I150">G150</f>
        <v>1327028.8</v>
      </c>
      <c r="H149" s="16">
        <f t="shared" si="22"/>
        <v>163865</v>
      </c>
      <c r="I149" s="16">
        <f t="shared" si="22"/>
        <v>102990</v>
      </c>
    </row>
    <row r="150" spans="1:9" ht="12.75">
      <c r="A150" s="12" t="s">
        <v>105</v>
      </c>
      <c r="B150" s="15" t="s">
        <v>101</v>
      </c>
      <c r="C150" s="14" t="s">
        <v>57</v>
      </c>
      <c r="D150" s="14" t="s">
        <v>39</v>
      </c>
      <c r="E150" s="14" t="s">
        <v>82</v>
      </c>
      <c r="F150" s="14" t="s">
        <v>99</v>
      </c>
      <c r="G150" s="16">
        <f t="shared" si="22"/>
        <v>1327028.8</v>
      </c>
      <c r="H150" s="16">
        <f t="shared" si="22"/>
        <v>163865</v>
      </c>
      <c r="I150" s="16">
        <f t="shared" si="22"/>
        <v>102990</v>
      </c>
    </row>
    <row r="151" spans="1:9" ht="12.75">
      <c r="A151" s="41" t="s">
        <v>103</v>
      </c>
      <c r="B151" s="40" t="s">
        <v>101</v>
      </c>
      <c r="C151" s="22" t="s">
        <v>57</v>
      </c>
      <c r="D151" s="22" t="s">
        <v>39</v>
      </c>
      <c r="E151" s="22" t="s">
        <v>82</v>
      </c>
      <c r="F151" s="22" t="s">
        <v>99</v>
      </c>
      <c r="G151" s="47">
        <v>1327028.8</v>
      </c>
      <c r="H151" s="47">
        <v>163865</v>
      </c>
      <c r="I151" s="47">
        <v>102990</v>
      </c>
    </row>
    <row r="152" spans="1:9" ht="108">
      <c r="A152" s="12"/>
      <c r="B152" s="17" t="s">
        <v>391</v>
      </c>
      <c r="C152" s="24" t="s">
        <v>57</v>
      </c>
      <c r="D152" s="24" t="s">
        <v>39</v>
      </c>
      <c r="E152" s="24" t="s">
        <v>392</v>
      </c>
      <c r="F152" s="23"/>
      <c r="G152" s="37">
        <f>G153</f>
        <v>1396300</v>
      </c>
      <c r="H152" s="36"/>
      <c r="I152" s="36"/>
    </row>
    <row r="153" spans="1:9" ht="21" customHeight="1">
      <c r="A153" s="12"/>
      <c r="B153" s="15" t="s">
        <v>101</v>
      </c>
      <c r="C153" s="24" t="s">
        <v>57</v>
      </c>
      <c r="D153" s="24" t="s">
        <v>39</v>
      </c>
      <c r="E153" s="24" t="s">
        <v>392</v>
      </c>
      <c r="F153" s="24" t="s">
        <v>99</v>
      </c>
      <c r="G153" s="37">
        <f>G154</f>
        <v>1396300</v>
      </c>
      <c r="H153" s="36"/>
      <c r="I153" s="36"/>
    </row>
    <row r="154" spans="1:9" ht="12.75">
      <c r="A154" s="79"/>
      <c r="B154" s="40" t="s">
        <v>101</v>
      </c>
      <c r="C154" s="23" t="s">
        <v>57</v>
      </c>
      <c r="D154" s="23" t="s">
        <v>39</v>
      </c>
      <c r="E154" s="23" t="s">
        <v>392</v>
      </c>
      <c r="F154" s="22" t="s">
        <v>99</v>
      </c>
      <c r="G154" s="47">
        <v>1396300</v>
      </c>
      <c r="H154" s="47"/>
      <c r="I154" s="47"/>
    </row>
    <row r="155" spans="1:9" ht="84">
      <c r="A155" s="12" t="s">
        <v>102</v>
      </c>
      <c r="B155" s="17" t="s">
        <v>109</v>
      </c>
      <c r="C155" s="14" t="s">
        <v>57</v>
      </c>
      <c r="D155" s="14" t="s">
        <v>39</v>
      </c>
      <c r="E155" s="14" t="s">
        <v>106</v>
      </c>
      <c r="F155" s="14"/>
      <c r="G155" s="16">
        <f aca="true" t="shared" si="23" ref="G155:I156">G156</f>
        <v>116000</v>
      </c>
      <c r="H155" s="16">
        <f t="shared" si="23"/>
        <v>0</v>
      </c>
      <c r="I155" s="16">
        <f t="shared" si="23"/>
        <v>0</v>
      </c>
    </row>
    <row r="156" spans="1:9" ht="12.75">
      <c r="A156" s="12" t="s">
        <v>98</v>
      </c>
      <c r="B156" s="15" t="s">
        <v>101</v>
      </c>
      <c r="C156" s="14" t="s">
        <v>57</v>
      </c>
      <c r="D156" s="14" t="s">
        <v>39</v>
      </c>
      <c r="E156" s="14" t="s">
        <v>106</v>
      </c>
      <c r="F156" s="14" t="s">
        <v>99</v>
      </c>
      <c r="G156" s="16">
        <f t="shared" si="23"/>
        <v>116000</v>
      </c>
      <c r="H156" s="16">
        <f t="shared" si="23"/>
        <v>0</v>
      </c>
      <c r="I156" s="16">
        <f t="shared" si="23"/>
        <v>0</v>
      </c>
    </row>
    <row r="157" spans="1:9" ht="12.75">
      <c r="A157" s="12" t="s">
        <v>97</v>
      </c>
      <c r="B157" s="20" t="s">
        <v>101</v>
      </c>
      <c r="C157" s="19" t="s">
        <v>57</v>
      </c>
      <c r="D157" s="19" t="s">
        <v>39</v>
      </c>
      <c r="E157" s="19" t="s">
        <v>398</v>
      </c>
      <c r="F157" s="19" t="s">
        <v>99</v>
      </c>
      <c r="G157" s="46">
        <v>116000</v>
      </c>
      <c r="H157" s="46">
        <v>0</v>
      </c>
      <c r="I157" s="46">
        <v>0</v>
      </c>
    </row>
    <row r="158" spans="1:9" ht="108">
      <c r="A158" s="12" t="s">
        <v>94</v>
      </c>
      <c r="B158" s="17" t="s">
        <v>104</v>
      </c>
      <c r="C158" s="14" t="s">
        <v>57</v>
      </c>
      <c r="D158" s="14" t="s">
        <v>39</v>
      </c>
      <c r="E158" s="14" t="s">
        <v>100</v>
      </c>
      <c r="F158" s="14"/>
      <c r="G158" s="16">
        <f aca="true" t="shared" si="24" ref="G158:I159">G159</f>
        <v>4770</v>
      </c>
      <c r="H158" s="16">
        <f t="shared" si="24"/>
        <v>4770</v>
      </c>
      <c r="I158" s="16">
        <f t="shared" si="24"/>
        <v>4770</v>
      </c>
    </row>
    <row r="159" spans="1:9" ht="12.75">
      <c r="A159" s="12" t="s">
        <v>91</v>
      </c>
      <c r="B159" s="15" t="s">
        <v>101</v>
      </c>
      <c r="C159" s="14" t="s">
        <v>57</v>
      </c>
      <c r="D159" s="14" t="s">
        <v>39</v>
      </c>
      <c r="E159" s="14" t="s">
        <v>100</v>
      </c>
      <c r="F159" s="14" t="s">
        <v>99</v>
      </c>
      <c r="G159" s="16">
        <f t="shared" si="24"/>
        <v>4770</v>
      </c>
      <c r="H159" s="16">
        <f t="shared" si="24"/>
        <v>4770</v>
      </c>
      <c r="I159" s="16">
        <f t="shared" si="24"/>
        <v>4770</v>
      </c>
    </row>
    <row r="160" spans="1:9" ht="12.75">
      <c r="A160" s="12" t="s">
        <v>89</v>
      </c>
      <c r="B160" s="20" t="s">
        <v>101</v>
      </c>
      <c r="C160" s="19" t="s">
        <v>57</v>
      </c>
      <c r="D160" s="19" t="s">
        <v>39</v>
      </c>
      <c r="E160" s="19" t="s">
        <v>100</v>
      </c>
      <c r="F160" s="19" t="s">
        <v>99</v>
      </c>
      <c r="G160" s="46">
        <v>4770</v>
      </c>
      <c r="H160" s="46">
        <v>4770</v>
      </c>
      <c r="I160" s="46">
        <v>4770</v>
      </c>
    </row>
    <row r="161" spans="1:9" ht="24">
      <c r="A161" s="12" t="s">
        <v>88</v>
      </c>
      <c r="B161" s="15" t="s">
        <v>43</v>
      </c>
      <c r="C161" s="14" t="s">
        <v>57</v>
      </c>
      <c r="D161" s="14" t="s">
        <v>42</v>
      </c>
      <c r="E161" s="14"/>
      <c r="F161" s="14"/>
      <c r="G161" s="16">
        <f>G162</f>
        <v>101070.13</v>
      </c>
      <c r="H161" s="16">
        <f aca="true" t="shared" si="25" ref="H161:I163">H162</f>
        <v>303237</v>
      </c>
      <c r="I161" s="16">
        <f t="shared" si="25"/>
        <v>303238</v>
      </c>
    </row>
    <row r="162" spans="1:9" ht="36">
      <c r="A162" s="12" t="s">
        <v>85</v>
      </c>
      <c r="B162" s="15" t="s">
        <v>96</v>
      </c>
      <c r="C162" s="14" t="s">
        <v>57</v>
      </c>
      <c r="D162" s="14" t="s">
        <v>42</v>
      </c>
      <c r="E162" s="14" t="s">
        <v>95</v>
      </c>
      <c r="F162" s="14"/>
      <c r="G162" s="16">
        <f>G163</f>
        <v>101070.13</v>
      </c>
      <c r="H162" s="16">
        <f t="shared" si="25"/>
        <v>303237</v>
      </c>
      <c r="I162" s="16">
        <f t="shared" si="25"/>
        <v>303238</v>
      </c>
    </row>
    <row r="163" spans="1:9" ht="60">
      <c r="A163" s="12" t="s">
        <v>84</v>
      </c>
      <c r="B163" s="15" t="s">
        <v>93</v>
      </c>
      <c r="C163" s="14" t="s">
        <v>57</v>
      </c>
      <c r="D163" s="14" t="s">
        <v>42</v>
      </c>
      <c r="E163" s="14" t="s">
        <v>92</v>
      </c>
      <c r="F163" s="14"/>
      <c r="G163" s="16">
        <f>G164</f>
        <v>101070.13</v>
      </c>
      <c r="H163" s="16">
        <f t="shared" si="25"/>
        <v>303237</v>
      </c>
      <c r="I163" s="16">
        <f t="shared" si="25"/>
        <v>303238</v>
      </c>
    </row>
    <row r="164" spans="1:9" ht="72">
      <c r="A164" s="12" t="s">
        <v>80</v>
      </c>
      <c r="B164" s="17" t="s">
        <v>90</v>
      </c>
      <c r="C164" s="14" t="s">
        <v>57</v>
      </c>
      <c r="D164" s="14" t="s">
        <v>42</v>
      </c>
      <c r="E164" s="14" t="s">
        <v>82</v>
      </c>
      <c r="F164" s="14"/>
      <c r="G164" s="16">
        <f>G165+G167</f>
        <v>101070.13</v>
      </c>
      <c r="H164" s="16">
        <f>H165+H167</f>
        <v>303237</v>
      </c>
      <c r="I164" s="16">
        <f>I165+I167</f>
        <v>303238</v>
      </c>
    </row>
    <row r="165" spans="1:9" ht="24">
      <c r="A165" s="12" t="s">
        <v>78</v>
      </c>
      <c r="B165" s="15" t="s">
        <v>87</v>
      </c>
      <c r="C165" s="14" t="s">
        <v>57</v>
      </c>
      <c r="D165" s="14" t="s">
        <v>42</v>
      </c>
      <c r="E165" s="14" t="s">
        <v>82</v>
      </c>
      <c r="F165" s="14" t="s">
        <v>86</v>
      </c>
      <c r="G165" s="16">
        <f>G166</f>
        <v>77753.8</v>
      </c>
      <c r="H165" s="16">
        <f>H166</f>
        <v>232897</v>
      </c>
      <c r="I165" s="16">
        <f>I166</f>
        <v>232898</v>
      </c>
    </row>
    <row r="166" spans="1:9" ht="24">
      <c r="A166" s="12" t="s">
        <v>77</v>
      </c>
      <c r="B166" s="20" t="s">
        <v>87</v>
      </c>
      <c r="C166" s="19" t="s">
        <v>57</v>
      </c>
      <c r="D166" s="19" t="s">
        <v>42</v>
      </c>
      <c r="E166" s="19" t="s">
        <v>82</v>
      </c>
      <c r="F166" s="19" t="s">
        <v>86</v>
      </c>
      <c r="G166" s="46">
        <v>77753.8</v>
      </c>
      <c r="H166" s="46">
        <v>232897</v>
      </c>
      <c r="I166" s="46">
        <v>232898</v>
      </c>
    </row>
    <row r="167" spans="1:9" ht="48">
      <c r="A167" s="12" t="s">
        <v>76</v>
      </c>
      <c r="B167" s="15" t="s">
        <v>83</v>
      </c>
      <c r="C167" s="14" t="s">
        <v>57</v>
      </c>
      <c r="D167" s="14" t="s">
        <v>42</v>
      </c>
      <c r="E167" s="14" t="s">
        <v>82</v>
      </c>
      <c r="F167" s="14" t="s">
        <v>81</v>
      </c>
      <c r="G167" s="16">
        <f>G168</f>
        <v>23316.33</v>
      </c>
      <c r="H167" s="16">
        <f>H168</f>
        <v>70340</v>
      </c>
      <c r="I167" s="16">
        <f>I168</f>
        <v>70340</v>
      </c>
    </row>
    <row r="168" spans="1:9" ht="36">
      <c r="A168" s="12" t="s">
        <v>75</v>
      </c>
      <c r="B168" s="20" t="s">
        <v>83</v>
      </c>
      <c r="C168" s="19" t="s">
        <v>57</v>
      </c>
      <c r="D168" s="19" t="s">
        <v>42</v>
      </c>
      <c r="E168" s="19" t="s">
        <v>82</v>
      </c>
      <c r="F168" s="19" t="s">
        <v>81</v>
      </c>
      <c r="G168" s="46">
        <v>23316.33</v>
      </c>
      <c r="H168" s="46">
        <v>70340</v>
      </c>
      <c r="I168" s="46">
        <v>70340</v>
      </c>
    </row>
    <row r="169" spans="1:9" ht="12.75">
      <c r="A169" s="12" t="s">
        <v>73</v>
      </c>
      <c r="B169" s="15" t="s">
        <v>79</v>
      </c>
      <c r="C169" s="14" t="s">
        <v>57</v>
      </c>
      <c r="D169" s="14" t="s">
        <v>347</v>
      </c>
      <c r="E169" s="14"/>
      <c r="F169" s="14"/>
      <c r="G169" s="16">
        <f>G170+G176</f>
        <v>559200</v>
      </c>
      <c r="H169" s="16">
        <f>H170+H176</f>
        <v>12000</v>
      </c>
      <c r="I169" s="16">
        <f>I170+I176</f>
        <v>12000</v>
      </c>
    </row>
    <row r="170" spans="1:9" ht="12.75">
      <c r="A170" s="12" t="s">
        <v>72</v>
      </c>
      <c r="B170" s="15" t="s">
        <v>47</v>
      </c>
      <c r="C170" s="14" t="s">
        <v>57</v>
      </c>
      <c r="D170" s="14" t="s">
        <v>46</v>
      </c>
      <c r="E170" s="14"/>
      <c r="F170" s="14"/>
      <c r="G170" s="16">
        <f>G171</f>
        <v>12000</v>
      </c>
      <c r="H170" s="16">
        <f aca="true" t="shared" si="26" ref="H170:I174">H171</f>
        <v>12000</v>
      </c>
      <c r="I170" s="16">
        <f t="shared" si="26"/>
        <v>12000</v>
      </c>
    </row>
    <row r="171" spans="1:9" ht="48">
      <c r="A171" s="12" t="s">
        <v>68</v>
      </c>
      <c r="B171" s="15" t="s">
        <v>66</v>
      </c>
      <c r="C171" s="14" t="s">
        <v>57</v>
      </c>
      <c r="D171" s="14" t="s">
        <v>46</v>
      </c>
      <c r="E171" s="14" t="s">
        <v>65</v>
      </c>
      <c r="F171" s="14"/>
      <c r="G171" s="16">
        <f>G172</f>
        <v>12000</v>
      </c>
      <c r="H171" s="16">
        <f t="shared" si="26"/>
        <v>12000</v>
      </c>
      <c r="I171" s="16">
        <f t="shared" si="26"/>
        <v>12000</v>
      </c>
    </row>
    <row r="172" spans="1:9" ht="48">
      <c r="A172" s="12" t="s">
        <v>67</v>
      </c>
      <c r="B172" s="15" t="s">
        <v>63</v>
      </c>
      <c r="C172" s="14" t="s">
        <v>57</v>
      </c>
      <c r="D172" s="14" t="s">
        <v>46</v>
      </c>
      <c r="E172" s="14" t="s">
        <v>62</v>
      </c>
      <c r="F172" s="14"/>
      <c r="G172" s="16">
        <f>G173</f>
        <v>12000</v>
      </c>
      <c r="H172" s="16">
        <f t="shared" si="26"/>
        <v>12000</v>
      </c>
      <c r="I172" s="16">
        <f t="shared" si="26"/>
        <v>12000</v>
      </c>
    </row>
    <row r="173" spans="1:9" ht="60">
      <c r="A173" s="12" t="s">
        <v>64</v>
      </c>
      <c r="B173" s="15" t="s">
        <v>74</v>
      </c>
      <c r="C173" s="14" t="s">
        <v>57</v>
      </c>
      <c r="D173" s="14" t="s">
        <v>46</v>
      </c>
      <c r="E173" s="14" t="s">
        <v>70</v>
      </c>
      <c r="F173" s="14"/>
      <c r="G173" s="16">
        <f>G174</f>
        <v>12000</v>
      </c>
      <c r="H173" s="16">
        <f t="shared" si="26"/>
        <v>12000</v>
      </c>
      <c r="I173" s="16">
        <f t="shared" si="26"/>
        <v>12000</v>
      </c>
    </row>
    <row r="174" spans="1:9" ht="12.75">
      <c r="A174" s="12" t="s">
        <v>61</v>
      </c>
      <c r="B174" s="15" t="s">
        <v>71</v>
      </c>
      <c r="C174" s="14" t="s">
        <v>57</v>
      </c>
      <c r="D174" s="14" t="s">
        <v>46</v>
      </c>
      <c r="E174" s="14" t="s">
        <v>70</v>
      </c>
      <c r="F174" s="14" t="s">
        <v>69</v>
      </c>
      <c r="G174" s="16">
        <f>G175</f>
        <v>12000</v>
      </c>
      <c r="H174" s="16">
        <f t="shared" si="26"/>
        <v>12000</v>
      </c>
      <c r="I174" s="16">
        <f t="shared" si="26"/>
        <v>12000</v>
      </c>
    </row>
    <row r="175" spans="1:9" ht="12.75">
      <c r="A175" s="12" t="s">
        <v>60</v>
      </c>
      <c r="B175" s="20" t="s">
        <v>71</v>
      </c>
      <c r="C175" s="19" t="s">
        <v>57</v>
      </c>
      <c r="D175" s="19" t="s">
        <v>46</v>
      </c>
      <c r="E175" s="19" t="s">
        <v>70</v>
      </c>
      <c r="F175" s="19" t="s">
        <v>69</v>
      </c>
      <c r="G175" s="46">
        <v>12000</v>
      </c>
      <c r="H175" s="46">
        <v>12000</v>
      </c>
      <c r="I175" s="46">
        <v>12000</v>
      </c>
    </row>
    <row r="176" spans="1:9" ht="12.75">
      <c r="A176" s="12" t="s">
        <v>59</v>
      </c>
      <c r="B176" s="15" t="s">
        <v>50</v>
      </c>
      <c r="C176" s="14" t="s">
        <v>57</v>
      </c>
      <c r="D176" s="14" t="s">
        <v>49</v>
      </c>
      <c r="E176" s="14"/>
      <c r="F176" s="14"/>
      <c r="G176" s="16">
        <f aca="true" t="shared" si="27" ref="G176:I177">G177</f>
        <v>547200</v>
      </c>
      <c r="H176" s="16">
        <f t="shared" si="27"/>
        <v>0</v>
      </c>
      <c r="I176" s="16">
        <f t="shared" si="27"/>
        <v>0</v>
      </c>
    </row>
    <row r="177" spans="1:9" ht="48">
      <c r="A177" s="12" t="s">
        <v>54</v>
      </c>
      <c r="B177" s="15" t="s">
        <v>66</v>
      </c>
      <c r="C177" s="14" t="s">
        <v>57</v>
      </c>
      <c r="D177" s="14" t="s">
        <v>49</v>
      </c>
      <c r="E177" s="14" t="s">
        <v>65</v>
      </c>
      <c r="F177" s="14"/>
      <c r="G177" s="16">
        <f t="shared" si="27"/>
        <v>547200</v>
      </c>
      <c r="H177" s="16">
        <f t="shared" si="27"/>
        <v>0</v>
      </c>
      <c r="I177" s="16">
        <f t="shared" si="27"/>
        <v>0</v>
      </c>
    </row>
    <row r="178" spans="1:9" ht="48">
      <c r="A178" s="12" t="s">
        <v>340</v>
      </c>
      <c r="B178" s="15" t="s">
        <v>63</v>
      </c>
      <c r="C178" s="14" t="s">
        <v>57</v>
      </c>
      <c r="D178" s="14" t="s">
        <v>49</v>
      </c>
      <c r="E178" s="14" t="s">
        <v>62</v>
      </c>
      <c r="F178" s="14"/>
      <c r="G178" s="16">
        <f>G179+G182</f>
        <v>547200</v>
      </c>
      <c r="H178" s="16">
        <f>H179+H182</f>
        <v>0</v>
      </c>
      <c r="I178" s="16">
        <f>I179+I182</f>
        <v>0</v>
      </c>
    </row>
    <row r="179" spans="1:9" ht="96">
      <c r="A179" s="12" t="s">
        <v>339</v>
      </c>
      <c r="B179" s="17" t="s">
        <v>349</v>
      </c>
      <c r="C179" s="14" t="s">
        <v>57</v>
      </c>
      <c r="D179" s="14" t="s">
        <v>49</v>
      </c>
      <c r="E179" s="14" t="s">
        <v>56</v>
      </c>
      <c r="F179" s="14"/>
      <c r="G179" s="16">
        <f aca="true" t="shared" si="28" ref="G179:I180">G180</f>
        <v>191520</v>
      </c>
      <c r="H179" s="16">
        <f t="shared" si="28"/>
        <v>0</v>
      </c>
      <c r="I179" s="16">
        <f t="shared" si="28"/>
        <v>0</v>
      </c>
    </row>
    <row r="180" spans="1:9" ht="12.75">
      <c r="A180" s="12" t="s">
        <v>338</v>
      </c>
      <c r="B180" s="15" t="s">
        <v>58</v>
      </c>
      <c r="C180" s="14" t="s">
        <v>57</v>
      </c>
      <c r="D180" s="14" t="s">
        <v>49</v>
      </c>
      <c r="E180" s="14" t="s">
        <v>56</v>
      </c>
      <c r="F180" s="14" t="s">
        <v>55</v>
      </c>
      <c r="G180" s="16">
        <f t="shared" si="28"/>
        <v>191520</v>
      </c>
      <c r="H180" s="16">
        <f t="shared" si="28"/>
        <v>0</v>
      </c>
      <c r="I180" s="16">
        <f t="shared" si="28"/>
        <v>0</v>
      </c>
    </row>
    <row r="181" spans="1:9" ht="12.75">
      <c r="A181" s="41" t="s">
        <v>337</v>
      </c>
      <c r="B181" s="40" t="s">
        <v>58</v>
      </c>
      <c r="C181" s="22" t="s">
        <v>57</v>
      </c>
      <c r="D181" s="22" t="s">
        <v>49</v>
      </c>
      <c r="E181" s="22" t="s">
        <v>56</v>
      </c>
      <c r="F181" s="22" t="s">
        <v>55</v>
      </c>
      <c r="G181" s="47">
        <v>191520</v>
      </c>
      <c r="H181" s="47">
        <v>0</v>
      </c>
      <c r="I181" s="47">
        <v>0</v>
      </c>
    </row>
    <row r="182" spans="1:9" ht="96">
      <c r="A182" s="12"/>
      <c r="B182" s="17" t="s">
        <v>349</v>
      </c>
      <c r="C182" s="24" t="s">
        <v>57</v>
      </c>
      <c r="D182" s="43" t="s">
        <v>49</v>
      </c>
      <c r="E182" s="24" t="s">
        <v>364</v>
      </c>
      <c r="F182" s="24"/>
      <c r="G182" s="37">
        <f aca="true" t="shared" si="29" ref="G182:I183">G183</f>
        <v>355680</v>
      </c>
      <c r="H182" s="37">
        <f t="shared" si="29"/>
        <v>0</v>
      </c>
      <c r="I182" s="37">
        <f t="shared" si="29"/>
        <v>0</v>
      </c>
    </row>
    <row r="183" spans="1:9" ht="96" customHeight="1">
      <c r="A183" s="41"/>
      <c r="B183" s="42" t="s">
        <v>58</v>
      </c>
      <c r="C183" s="43" t="s">
        <v>57</v>
      </c>
      <c r="D183" s="24" t="s">
        <v>49</v>
      </c>
      <c r="E183" s="24" t="s">
        <v>364</v>
      </c>
      <c r="F183" s="43" t="s">
        <v>55</v>
      </c>
      <c r="G183" s="45">
        <f t="shared" si="29"/>
        <v>355680</v>
      </c>
      <c r="H183" s="45">
        <f t="shared" si="29"/>
        <v>0</v>
      </c>
      <c r="I183" s="45">
        <f t="shared" si="29"/>
        <v>0</v>
      </c>
    </row>
    <row r="184" spans="1:9" ht="12.75">
      <c r="A184" s="12"/>
      <c r="B184" s="35" t="s">
        <v>58</v>
      </c>
      <c r="C184" s="23" t="s">
        <v>57</v>
      </c>
      <c r="D184" s="44" t="s">
        <v>49</v>
      </c>
      <c r="E184" s="23" t="s">
        <v>364</v>
      </c>
      <c r="F184" s="23" t="s">
        <v>55</v>
      </c>
      <c r="G184" s="36">
        <v>355680</v>
      </c>
      <c r="H184" s="36">
        <v>0</v>
      </c>
      <c r="I184" s="36">
        <v>0</v>
      </c>
    </row>
    <row r="185" spans="1:9" ht="12.75">
      <c r="A185" s="12" t="s">
        <v>336</v>
      </c>
      <c r="B185" s="26" t="s">
        <v>342</v>
      </c>
      <c r="C185" s="27"/>
      <c r="D185" s="27"/>
      <c r="E185" s="27"/>
      <c r="F185" s="27"/>
      <c r="G185" s="28">
        <v>0</v>
      </c>
      <c r="H185" s="28">
        <v>200000</v>
      </c>
      <c r="I185" s="28">
        <v>400000</v>
      </c>
    </row>
    <row r="186" spans="1:9" ht="12.75">
      <c r="A186" s="29"/>
      <c r="B186" s="30" t="s">
        <v>52</v>
      </c>
      <c r="C186" s="29"/>
      <c r="D186" s="29"/>
      <c r="E186" s="31"/>
      <c r="F186" s="31"/>
      <c r="G186" s="32">
        <f>G185+G12</f>
        <v>16346246.11</v>
      </c>
      <c r="H186" s="32">
        <f>H185+H12</f>
        <v>10389980</v>
      </c>
      <c r="I186" s="32">
        <f>I185+I12</f>
        <v>10443470</v>
      </c>
    </row>
  </sheetData>
  <sheetProtection/>
  <autoFilter ref="C11:F186"/>
  <mergeCells count="10">
    <mergeCell ref="C9:C10"/>
    <mergeCell ref="D9:D10"/>
    <mergeCell ref="E9:E10"/>
    <mergeCell ref="F9:F10"/>
    <mergeCell ref="A7:I7"/>
    <mergeCell ref="A9:A10"/>
    <mergeCell ref="B9:B10"/>
    <mergeCell ref="G9:G10"/>
    <mergeCell ref="H9:H10"/>
    <mergeCell ref="I9:I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tabSelected="1" zoomScalePageLayoutView="0" workbookViewId="0" topLeftCell="A1">
      <selection activeCell="K7" sqref="K7"/>
    </sheetView>
  </sheetViews>
  <sheetFormatPr defaultColWidth="9.140625" defaultRowHeight="12.75" customHeight="1"/>
  <cols>
    <col min="1" max="1" width="6.7109375" style="0" customWidth="1"/>
    <col min="2" max="2" width="52.140625" style="9" customWidth="1"/>
    <col min="3" max="3" width="12.421875" style="0" customWidth="1"/>
    <col min="4" max="4" width="7.57421875" style="0" customWidth="1"/>
    <col min="5" max="5" width="6.57421875" style="0" customWidth="1"/>
    <col min="6" max="8" width="15.7109375" style="10" customWidth="1"/>
    <col min="9" max="9" width="8.8515625" style="0" customWidth="1"/>
  </cols>
  <sheetData>
    <row r="1" spans="1:8" ht="12.75">
      <c r="A1" s="6"/>
      <c r="B1" s="7"/>
      <c r="C1" s="1"/>
      <c r="D1" s="1"/>
      <c r="E1" s="1"/>
      <c r="F1" s="1"/>
      <c r="G1" s="1"/>
      <c r="H1" s="49" t="s">
        <v>399</v>
      </c>
    </row>
    <row r="2" spans="1:8" ht="12.75">
      <c r="A2" s="2"/>
      <c r="B2" s="8"/>
      <c r="C2" s="3"/>
      <c r="D2" s="3"/>
      <c r="E2" s="3"/>
      <c r="F2" s="3"/>
      <c r="G2" s="3"/>
      <c r="H2" s="50" t="s">
        <v>355</v>
      </c>
    </row>
    <row r="3" spans="1:8" ht="12.75">
      <c r="A3" s="2"/>
      <c r="B3" s="8"/>
      <c r="C3" s="3"/>
      <c r="D3" s="3"/>
      <c r="E3" s="3"/>
      <c r="F3" s="3"/>
      <c r="G3" s="3"/>
      <c r="H3" s="50" t="s">
        <v>400</v>
      </c>
    </row>
    <row r="4" spans="6:8" ht="12.75" customHeight="1">
      <c r="F4" s="11"/>
      <c r="G4" s="11"/>
      <c r="H4" s="51" t="s">
        <v>368</v>
      </c>
    </row>
    <row r="5" spans="6:8" ht="12.75" customHeight="1">
      <c r="F5" s="53"/>
      <c r="G5" s="53"/>
      <c r="H5" s="50" t="s">
        <v>355</v>
      </c>
    </row>
    <row r="6" spans="6:8" ht="12.75" customHeight="1">
      <c r="F6" s="53"/>
      <c r="G6" s="53"/>
      <c r="H6" s="52" t="s">
        <v>366</v>
      </c>
    </row>
    <row r="7" spans="1:8" ht="56.25" customHeight="1">
      <c r="A7" s="90" t="s">
        <v>354</v>
      </c>
      <c r="B7" s="90"/>
      <c r="C7" s="90"/>
      <c r="D7" s="90"/>
      <c r="E7" s="90"/>
      <c r="F7" s="90"/>
      <c r="G7" s="90"/>
      <c r="H7" s="90"/>
    </row>
    <row r="8" spans="1:3" ht="13.5" customHeight="1">
      <c r="A8" s="2" t="s">
        <v>0</v>
      </c>
      <c r="B8" s="2"/>
      <c r="C8" s="4" t="s">
        <v>1</v>
      </c>
    </row>
    <row r="9" spans="1:9" ht="12.75">
      <c r="A9" s="91" t="s">
        <v>3</v>
      </c>
      <c r="B9" s="93" t="s">
        <v>301</v>
      </c>
      <c r="C9" s="89" t="s">
        <v>299</v>
      </c>
      <c r="D9" s="89" t="s">
        <v>298</v>
      </c>
      <c r="E9" s="89" t="s">
        <v>9</v>
      </c>
      <c r="F9" s="91" t="s">
        <v>12</v>
      </c>
      <c r="G9" s="91" t="s">
        <v>13</v>
      </c>
      <c r="H9" s="91" t="s">
        <v>15</v>
      </c>
      <c r="I9" s="5"/>
    </row>
    <row r="10" spans="1:9" ht="12.75">
      <c r="A10" s="92"/>
      <c r="B10" s="92"/>
      <c r="C10" s="89"/>
      <c r="D10" s="89"/>
      <c r="E10" s="89"/>
      <c r="F10" s="92"/>
      <c r="G10" s="92"/>
      <c r="H10" s="92"/>
      <c r="I10" s="5"/>
    </row>
    <row r="11" spans="1:9" ht="12.75">
      <c r="A11" s="33" t="s">
        <v>4</v>
      </c>
      <c r="B11" s="34" t="s">
        <v>8</v>
      </c>
      <c r="C11" s="33" t="s">
        <v>10</v>
      </c>
      <c r="D11" s="33" t="s">
        <v>11</v>
      </c>
      <c r="E11" s="33" t="s">
        <v>2</v>
      </c>
      <c r="F11" s="33" t="s">
        <v>14</v>
      </c>
      <c r="G11" s="33" t="s">
        <v>5</v>
      </c>
      <c r="H11" s="33" t="s">
        <v>6</v>
      </c>
      <c r="I11" s="5"/>
    </row>
    <row r="12" spans="1:8" ht="36">
      <c r="A12" s="14" t="s">
        <v>4</v>
      </c>
      <c r="B12" s="15" t="s">
        <v>66</v>
      </c>
      <c r="C12" s="14" t="s">
        <v>65</v>
      </c>
      <c r="D12" s="14"/>
      <c r="E12" s="14"/>
      <c r="F12" s="81">
        <f>F13</f>
        <v>3002218.87</v>
      </c>
      <c r="G12" s="16">
        <f>G13</f>
        <v>670700</v>
      </c>
      <c r="H12" s="16">
        <f>H13</f>
        <v>670700</v>
      </c>
    </row>
    <row r="13" spans="1:8" ht="48">
      <c r="A13" s="14" t="s">
        <v>8</v>
      </c>
      <c r="B13" s="15" t="s">
        <v>63</v>
      </c>
      <c r="C13" s="14" t="s">
        <v>62</v>
      </c>
      <c r="D13" s="14"/>
      <c r="E13" s="14"/>
      <c r="F13" s="81">
        <f>F18+F23+F28+F33+F34</f>
        <v>3002218.87</v>
      </c>
      <c r="G13" s="16">
        <f>G18+G23+G28+G33</f>
        <v>670700</v>
      </c>
      <c r="H13" s="16">
        <f>H18+H23+H28+H33</f>
        <v>670700</v>
      </c>
    </row>
    <row r="14" spans="1:8" ht="96">
      <c r="A14" s="14" t="s">
        <v>10</v>
      </c>
      <c r="B14" s="17" t="s">
        <v>255</v>
      </c>
      <c r="C14" s="14" t="s">
        <v>252</v>
      </c>
      <c r="D14" s="14"/>
      <c r="E14" s="14"/>
      <c r="F14" s="81">
        <f>F15</f>
        <v>658700</v>
      </c>
      <c r="G14" s="16">
        <f aca="true" t="shared" si="0" ref="G14:H17">G15</f>
        <v>658700</v>
      </c>
      <c r="H14" s="16">
        <f t="shared" si="0"/>
        <v>658700</v>
      </c>
    </row>
    <row r="15" spans="1:8" ht="12.75">
      <c r="A15" s="14" t="s">
        <v>11</v>
      </c>
      <c r="B15" s="15" t="s">
        <v>58</v>
      </c>
      <c r="C15" s="14" t="s">
        <v>252</v>
      </c>
      <c r="D15" s="14" t="s">
        <v>55</v>
      </c>
      <c r="E15" s="14"/>
      <c r="F15" s="81">
        <f>F16</f>
        <v>658700</v>
      </c>
      <c r="G15" s="18">
        <f t="shared" si="0"/>
        <v>658700</v>
      </c>
      <c r="H15" s="18">
        <f t="shared" si="0"/>
        <v>658700</v>
      </c>
    </row>
    <row r="16" spans="1:8" ht="12.75">
      <c r="A16" s="14" t="s">
        <v>2</v>
      </c>
      <c r="B16" s="15" t="s">
        <v>296</v>
      </c>
      <c r="C16" s="14" t="s">
        <v>252</v>
      </c>
      <c r="D16" s="14" t="s">
        <v>55</v>
      </c>
      <c r="E16" s="14" t="s">
        <v>343</v>
      </c>
      <c r="F16" s="81">
        <f>F17</f>
        <v>658700</v>
      </c>
      <c r="G16" s="18">
        <f t="shared" si="0"/>
        <v>658700</v>
      </c>
      <c r="H16" s="18">
        <f t="shared" si="0"/>
        <v>658700</v>
      </c>
    </row>
    <row r="17" spans="1:8" ht="12.75">
      <c r="A17" s="14" t="s">
        <v>14</v>
      </c>
      <c r="B17" s="15" t="s">
        <v>25</v>
      </c>
      <c r="C17" s="14" t="s">
        <v>252</v>
      </c>
      <c r="D17" s="14" t="s">
        <v>55</v>
      </c>
      <c r="E17" s="14" t="s">
        <v>24</v>
      </c>
      <c r="F17" s="81">
        <f>F18</f>
        <v>658700</v>
      </c>
      <c r="G17" s="18">
        <f t="shared" si="0"/>
        <v>658700</v>
      </c>
      <c r="H17" s="18">
        <f t="shared" si="0"/>
        <v>658700</v>
      </c>
    </row>
    <row r="18" spans="1:8" ht="12.75">
      <c r="A18" s="14" t="s">
        <v>5</v>
      </c>
      <c r="B18" s="35" t="s">
        <v>25</v>
      </c>
      <c r="C18" s="23" t="s">
        <v>252</v>
      </c>
      <c r="D18" s="23" t="s">
        <v>55</v>
      </c>
      <c r="E18" s="23" t="s">
        <v>24</v>
      </c>
      <c r="F18" s="82">
        <v>658700</v>
      </c>
      <c r="G18" s="25">
        <v>658700</v>
      </c>
      <c r="H18" s="25">
        <v>658700</v>
      </c>
    </row>
    <row r="19" spans="1:8" ht="60">
      <c r="A19" s="14" t="s">
        <v>6</v>
      </c>
      <c r="B19" s="15" t="s">
        <v>74</v>
      </c>
      <c r="C19" s="14" t="s">
        <v>70</v>
      </c>
      <c r="D19" s="14"/>
      <c r="E19" s="14"/>
      <c r="F19" s="81">
        <f>F20</f>
        <v>12000</v>
      </c>
      <c r="G19" s="18">
        <f aca="true" t="shared" si="1" ref="G19:H22">G20</f>
        <v>12000</v>
      </c>
      <c r="H19" s="18">
        <f t="shared" si="1"/>
        <v>12000</v>
      </c>
    </row>
    <row r="20" spans="1:8" ht="12.75">
      <c r="A20" s="14" t="s">
        <v>7</v>
      </c>
      <c r="B20" s="15" t="s">
        <v>71</v>
      </c>
      <c r="C20" s="14" t="s">
        <v>70</v>
      </c>
      <c r="D20" s="14" t="s">
        <v>69</v>
      </c>
      <c r="E20" s="14"/>
      <c r="F20" s="81">
        <f>F21</f>
        <v>12000</v>
      </c>
      <c r="G20" s="18">
        <f t="shared" si="1"/>
        <v>12000</v>
      </c>
      <c r="H20" s="18">
        <f t="shared" si="1"/>
        <v>12000</v>
      </c>
    </row>
    <row r="21" spans="1:8" ht="12.75">
      <c r="A21" s="14" t="s">
        <v>28</v>
      </c>
      <c r="B21" s="15" t="s">
        <v>79</v>
      </c>
      <c r="C21" s="14" t="s">
        <v>70</v>
      </c>
      <c r="D21" s="14" t="s">
        <v>69</v>
      </c>
      <c r="E21" s="14" t="s">
        <v>347</v>
      </c>
      <c r="F21" s="81">
        <f>F22</f>
        <v>12000</v>
      </c>
      <c r="G21" s="18">
        <f t="shared" si="1"/>
        <v>12000</v>
      </c>
      <c r="H21" s="18">
        <f t="shared" si="1"/>
        <v>12000</v>
      </c>
    </row>
    <row r="22" spans="1:8" ht="12.75">
      <c r="A22" s="14" t="s">
        <v>31</v>
      </c>
      <c r="B22" s="15" t="s">
        <v>47</v>
      </c>
      <c r="C22" s="14" t="s">
        <v>70</v>
      </c>
      <c r="D22" s="14" t="s">
        <v>69</v>
      </c>
      <c r="E22" s="14" t="s">
        <v>46</v>
      </c>
      <c r="F22" s="81">
        <f>F23</f>
        <v>12000</v>
      </c>
      <c r="G22" s="18">
        <f t="shared" si="1"/>
        <v>12000</v>
      </c>
      <c r="H22" s="18">
        <f t="shared" si="1"/>
        <v>12000</v>
      </c>
    </row>
    <row r="23" spans="1:8" ht="12.75">
      <c r="A23" s="14" t="s">
        <v>32</v>
      </c>
      <c r="B23" s="35" t="s">
        <v>47</v>
      </c>
      <c r="C23" s="23" t="s">
        <v>70</v>
      </c>
      <c r="D23" s="23" t="s">
        <v>69</v>
      </c>
      <c r="E23" s="23" t="s">
        <v>46</v>
      </c>
      <c r="F23" s="82">
        <v>12000</v>
      </c>
      <c r="G23" s="25">
        <v>12000</v>
      </c>
      <c r="H23" s="25">
        <v>12000</v>
      </c>
    </row>
    <row r="24" spans="1:8" ht="180">
      <c r="A24" s="14" t="s">
        <v>35</v>
      </c>
      <c r="B24" s="17" t="s">
        <v>143</v>
      </c>
      <c r="C24" s="14" t="s">
        <v>140</v>
      </c>
      <c r="D24" s="14"/>
      <c r="E24" s="14"/>
      <c r="F24" s="81">
        <f>F25</f>
        <v>1784318.87</v>
      </c>
      <c r="G24" s="18">
        <f aca="true" t="shared" si="2" ref="G24:H27">G25</f>
        <v>0</v>
      </c>
      <c r="H24" s="18">
        <f t="shared" si="2"/>
        <v>0</v>
      </c>
    </row>
    <row r="25" spans="1:8" ht="12.75">
      <c r="A25" s="14" t="s">
        <v>38</v>
      </c>
      <c r="B25" s="15" t="s">
        <v>58</v>
      </c>
      <c r="C25" s="14" t="s">
        <v>140</v>
      </c>
      <c r="D25" s="14" t="s">
        <v>55</v>
      </c>
      <c r="E25" s="14"/>
      <c r="F25" s="81">
        <f>F26</f>
        <v>1784318.87</v>
      </c>
      <c r="G25" s="18">
        <f t="shared" si="2"/>
        <v>0</v>
      </c>
      <c r="H25" s="18">
        <f t="shared" si="2"/>
        <v>0</v>
      </c>
    </row>
    <row r="26" spans="1:8" ht="12.75">
      <c r="A26" s="14" t="s">
        <v>41</v>
      </c>
      <c r="B26" s="15" t="s">
        <v>156</v>
      </c>
      <c r="C26" s="14" t="s">
        <v>140</v>
      </c>
      <c r="D26" s="14" t="s">
        <v>55</v>
      </c>
      <c r="E26" s="14" t="s">
        <v>346</v>
      </c>
      <c r="F26" s="81">
        <f>F27</f>
        <v>1784318.87</v>
      </c>
      <c r="G26" s="18">
        <f t="shared" si="2"/>
        <v>0</v>
      </c>
      <c r="H26" s="18">
        <f t="shared" si="2"/>
        <v>0</v>
      </c>
    </row>
    <row r="27" spans="1:8" ht="12.75">
      <c r="A27" s="14" t="s">
        <v>44</v>
      </c>
      <c r="B27" s="15" t="s">
        <v>37</v>
      </c>
      <c r="C27" s="14" t="s">
        <v>140</v>
      </c>
      <c r="D27" s="14" t="s">
        <v>55</v>
      </c>
      <c r="E27" s="14" t="s">
        <v>36</v>
      </c>
      <c r="F27" s="81">
        <f>F28</f>
        <v>1784318.87</v>
      </c>
      <c r="G27" s="18">
        <f t="shared" si="2"/>
        <v>0</v>
      </c>
      <c r="H27" s="18">
        <f t="shared" si="2"/>
        <v>0</v>
      </c>
    </row>
    <row r="28" spans="1:8" ht="12.75">
      <c r="A28" s="14" t="s">
        <v>45</v>
      </c>
      <c r="B28" s="35" t="s">
        <v>37</v>
      </c>
      <c r="C28" s="23" t="s">
        <v>140</v>
      </c>
      <c r="D28" s="23" t="s">
        <v>55</v>
      </c>
      <c r="E28" s="23" t="s">
        <v>36</v>
      </c>
      <c r="F28" s="82">
        <v>1784318.87</v>
      </c>
      <c r="G28" s="25">
        <v>0</v>
      </c>
      <c r="H28" s="25">
        <v>0</v>
      </c>
    </row>
    <row r="29" spans="1:8" ht="84">
      <c r="A29" s="14" t="s">
        <v>48</v>
      </c>
      <c r="B29" s="17" t="s">
        <v>349</v>
      </c>
      <c r="C29" s="14" t="s">
        <v>56</v>
      </c>
      <c r="D29" s="14"/>
      <c r="E29" s="14"/>
      <c r="F29" s="83">
        <f>F30</f>
        <v>191520</v>
      </c>
      <c r="G29" s="38">
        <f aca="true" t="shared" si="3" ref="G29:H31">G30</f>
        <v>0</v>
      </c>
      <c r="H29" s="38">
        <f t="shared" si="3"/>
        <v>0</v>
      </c>
    </row>
    <row r="30" spans="1:8" ht="12.75">
      <c r="A30" s="14" t="s">
        <v>51</v>
      </c>
      <c r="B30" s="15" t="s">
        <v>58</v>
      </c>
      <c r="C30" s="14" t="s">
        <v>56</v>
      </c>
      <c r="D30" s="14" t="s">
        <v>55</v>
      </c>
      <c r="E30" s="14"/>
      <c r="F30" s="83">
        <f>F31</f>
        <v>191520</v>
      </c>
      <c r="G30" s="38">
        <f t="shared" si="3"/>
        <v>0</v>
      </c>
      <c r="H30" s="38">
        <f t="shared" si="3"/>
        <v>0</v>
      </c>
    </row>
    <row r="31" spans="1:8" ht="12.75">
      <c r="A31" s="14" t="s">
        <v>53</v>
      </c>
      <c r="B31" s="15" t="s">
        <v>79</v>
      </c>
      <c r="C31" s="14" t="s">
        <v>56</v>
      </c>
      <c r="D31" s="14" t="s">
        <v>55</v>
      </c>
      <c r="E31" s="14" t="s">
        <v>347</v>
      </c>
      <c r="F31" s="83">
        <f>F32</f>
        <v>191520</v>
      </c>
      <c r="G31" s="38">
        <f t="shared" si="3"/>
        <v>0</v>
      </c>
      <c r="H31" s="38">
        <f t="shared" si="3"/>
        <v>0</v>
      </c>
    </row>
    <row r="32" spans="1:8" ht="12.75">
      <c r="A32" s="14" t="s">
        <v>287</v>
      </c>
      <c r="B32" s="15" t="s">
        <v>50</v>
      </c>
      <c r="C32" s="14" t="s">
        <v>56</v>
      </c>
      <c r="D32" s="14" t="s">
        <v>55</v>
      </c>
      <c r="E32" s="14" t="s">
        <v>49</v>
      </c>
      <c r="F32" s="83">
        <f>F33</f>
        <v>191520</v>
      </c>
      <c r="G32" s="38">
        <f>G33</f>
        <v>0</v>
      </c>
      <c r="H32" s="38">
        <f>H33</f>
        <v>0</v>
      </c>
    </row>
    <row r="33" spans="1:8" ht="12.75">
      <c r="A33" s="14"/>
      <c r="B33" s="35" t="s">
        <v>50</v>
      </c>
      <c r="C33" s="23" t="s">
        <v>56</v>
      </c>
      <c r="D33" s="23" t="s">
        <v>55</v>
      </c>
      <c r="E33" s="23" t="s">
        <v>49</v>
      </c>
      <c r="F33" s="82">
        <v>191520</v>
      </c>
      <c r="G33" s="25">
        <v>0</v>
      </c>
      <c r="H33" s="25">
        <v>0</v>
      </c>
    </row>
    <row r="34" spans="1:8" ht="88.5" customHeight="1">
      <c r="A34" s="14"/>
      <c r="B34" s="17" t="s">
        <v>349</v>
      </c>
      <c r="C34" s="14" t="s">
        <v>364</v>
      </c>
      <c r="D34" s="23"/>
      <c r="E34" s="23"/>
      <c r="F34" s="83">
        <f>F35</f>
        <v>355680</v>
      </c>
      <c r="G34" s="37">
        <f aca="true" t="shared" si="4" ref="G34:H37">G35</f>
        <v>0</v>
      </c>
      <c r="H34" s="37">
        <f t="shared" si="4"/>
        <v>0</v>
      </c>
    </row>
    <row r="35" spans="1:8" ht="12.75">
      <c r="A35" s="14"/>
      <c r="B35" s="15" t="s">
        <v>58</v>
      </c>
      <c r="C35" s="14" t="s">
        <v>364</v>
      </c>
      <c r="D35" s="24" t="s">
        <v>55</v>
      </c>
      <c r="E35" s="23"/>
      <c r="F35" s="83">
        <f>F36</f>
        <v>355680</v>
      </c>
      <c r="G35" s="37">
        <f t="shared" si="4"/>
        <v>0</v>
      </c>
      <c r="H35" s="37">
        <f t="shared" si="4"/>
        <v>0</v>
      </c>
    </row>
    <row r="36" spans="1:8" ht="12.75">
      <c r="A36" s="14"/>
      <c r="B36" s="15" t="s">
        <v>79</v>
      </c>
      <c r="C36" s="14" t="s">
        <v>364</v>
      </c>
      <c r="D36" s="24" t="s">
        <v>55</v>
      </c>
      <c r="E36" s="24" t="s">
        <v>347</v>
      </c>
      <c r="F36" s="83">
        <f>F37</f>
        <v>355680</v>
      </c>
      <c r="G36" s="37">
        <f t="shared" si="4"/>
        <v>0</v>
      </c>
      <c r="H36" s="37">
        <f t="shared" si="4"/>
        <v>0</v>
      </c>
    </row>
    <row r="37" spans="1:8" ht="12.75">
      <c r="A37" s="14"/>
      <c r="B37" s="15" t="s">
        <v>50</v>
      </c>
      <c r="C37" s="14" t="s">
        <v>364</v>
      </c>
      <c r="D37" s="24" t="s">
        <v>55</v>
      </c>
      <c r="E37" s="24" t="s">
        <v>49</v>
      </c>
      <c r="F37" s="83">
        <f>F38</f>
        <v>355680</v>
      </c>
      <c r="G37" s="37">
        <f t="shared" si="4"/>
        <v>0</v>
      </c>
      <c r="H37" s="37">
        <f t="shared" si="4"/>
        <v>0</v>
      </c>
    </row>
    <row r="38" spans="1:8" ht="29.25" customHeight="1">
      <c r="A38" s="14"/>
      <c r="B38" s="35" t="s">
        <v>50</v>
      </c>
      <c r="C38" s="39" t="s">
        <v>364</v>
      </c>
      <c r="D38" s="23" t="s">
        <v>55</v>
      </c>
      <c r="E38" s="23" t="s">
        <v>49</v>
      </c>
      <c r="F38" s="82">
        <v>355680</v>
      </c>
      <c r="G38" s="25">
        <v>0</v>
      </c>
      <c r="H38" s="25">
        <v>0</v>
      </c>
    </row>
    <row r="39" spans="1:8" ht="36">
      <c r="A39" s="14" t="s">
        <v>286</v>
      </c>
      <c r="B39" s="15" t="s">
        <v>208</v>
      </c>
      <c r="C39" s="14" t="s">
        <v>207</v>
      </c>
      <c r="D39" s="14"/>
      <c r="E39" s="14"/>
      <c r="F39" s="81">
        <f>F40+F64</f>
        <v>691446</v>
      </c>
      <c r="G39" s="18">
        <f>G40+G64</f>
        <v>704976</v>
      </c>
      <c r="H39" s="18">
        <f>H40+H64</f>
        <v>624289</v>
      </c>
    </row>
    <row r="40" spans="1:8" ht="72">
      <c r="A40" s="14" t="s">
        <v>284</v>
      </c>
      <c r="B40" s="15" t="s">
        <v>205</v>
      </c>
      <c r="C40" s="14" t="s">
        <v>204</v>
      </c>
      <c r="D40" s="14"/>
      <c r="E40" s="14"/>
      <c r="F40" s="81">
        <f>F46+F45</f>
        <v>686446</v>
      </c>
      <c r="G40" s="18">
        <f>G46+G45</f>
        <v>699976</v>
      </c>
      <c r="H40" s="18">
        <f>H46+H45</f>
        <v>619289</v>
      </c>
    </row>
    <row r="41" spans="1:8" ht="96">
      <c r="A41" s="14" t="s">
        <v>283</v>
      </c>
      <c r="B41" s="17" t="s">
        <v>202</v>
      </c>
      <c r="C41" s="14" t="s">
        <v>199</v>
      </c>
      <c r="D41" s="14"/>
      <c r="E41" s="14"/>
      <c r="F41" s="83">
        <f>F42</f>
        <v>144300</v>
      </c>
      <c r="G41" s="38">
        <f aca="true" t="shared" si="5" ref="G41:H44">G42</f>
        <v>144300</v>
      </c>
      <c r="H41" s="38">
        <f t="shared" si="5"/>
        <v>144300</v>
      </c>
    </row>
    <row r="42" spans="1:8" ht="12.75">
      <c r="A42" s="14" t="s">
        <v>282</v>
      </c>
      <c r="B42" s="15" t="s">
        <v>101</v>
      </c>
      <c r="C42" s="14" t="s">
        <v>199</v>
      </c>
      <c r="D42" s="14" t="s">
        <v>99</v>
      </c>
      <c r="E42" s="14"/>
      <c r="F42" s="83">
        <f>F43</f>
        <v>144300</v>
      </c>
      <c r="G42" s="38">
        <f t="shared" si="5"/>
        <v>144300</v>
      </c>
      <c r="H42" s="38">
        <f t="shared" si="5"/>
        <v>144300</v>
      </c>
    </row>
    <row r="43" spans="1:8" ht="24">
      <c r="A43" s="14" t="s">
        <v>281</v>
      </c>
      <c r="B43" s="15" t="s">
        <v>227</v>
      </c>
      <c r="C43" s="14" t="s">
        <v>199</v>
      </c>
      <c r="D43" s="14" t="s">
        <v>99</v>
      </c>
      <c r="E43" s="14" t="s">
        <v>344</v>
      </c>
      <c r="F43" s="83">
        <f>F44</f>
        <v>144300</v>
      </c>
      <c r="G43" s="38">
        <f t="shared" si="5"/>
        <v>144300</v>
      </c>
      <c r="H43" s="38">
        <f t="shared" si="5"/>
        <v>144300</v>
      </c>
    </row>
    <row r="44" spans="1:8" ht="36">
      <c r="A44" s="14" t="s">
        <v>280</v>
      </c>
      <c r="B44" s="15" t="s">
        <v>27</v>
      </c>
      <c r="C44" s="14" t="s">
        <v>199</v>
      </c>
      <c r="D44" s="14" t="s">
        <v>99</v>
      </c>
      <c r="E44" s="14" t="s">
        <v>26</v>
      </c>
      <c r="F44" s="83">
        <f>F45</f>
        <v>144300</v>
      </c>
      <c r="G44" s="38">
        <f t="shared" si="5"/>
        <v>144300</v>
      </c>
      <c r="H44" s="38">
        <f t="shared" si="5"/>
        <v>144300</v>
      </c>
    </row>
    <row r="45" spans="1:8" ht="36">
      <c r="A45" s="14" t="s">
        <v>279</v>
      </c>
      <c r="B45" s="35" t="s">
        <v>27</v>
      </c>
      <c r="C45" s="23" t="s">
        <v>199</v>
      </c>
      <c r="D45" s="23" t="s">
        <v>99</v>
      </c>
      <c r="E45" s="23" t="s">
        <v>26</v>
      </c>
      <c r="F45" s="82">
        <v>144300</v>
      </c>
      <c r="G45" s="25">
        <v>144300</v>
      </c>
      <c r="H45" s="25">
        <v>144300</v>
      </c>
    </row>
    <row r="46" spans="1:8" ht="96">
      <c r="A46" s="14" t="s">
        <v>278</v>
      </c>
      <c r="B46" s="17" t="s">
        <v>197</v>
      </c>
      <c r="C46" s="14" t="s">
        <v>190</v>
      </c>
      <c r="D46" s="14"/>
      <c r="E46" s="14"/>
      <c r="F46" s="81">
        <f>F50+F54+F58+F63</f>
        <v>542146</v>
      </c>
      <c r="G46" s="18">
        <f>G50+G54+G58+G63</f>
        <v>555676</v>
      </c>
      <c r="H46" s="18">
        <f>H50+H54+H58+H63</f>
        <v>474989</v>
      </c>
    </row>
    <row r="47" spans="1:8" ht="24">
      <c r="A47" s="14" t="s">
        <v>277</v>
      </c>
      <c r="B47" s="15" t="s">
        <v>87</v>
      </c>
      <c r="C47" s="14" t="s">
        <v>190</v>
      </c>
      <c r="D47" s="14" t="s">
        <v>86</v>
      </c>
      <c r="E47" s="14"/>
      <c r="F47" s="81">
        <f>F48</f>
        <v>349344</v>
      </c>
      <c r="G47" s="18">
        <f aca="true" t="shared" si="6" ref="G47:H49">G48</f>
        <v>349344</v>
      </c>
      <c r="H47" s="18">
        <f t="shared" si="6"/>
        <v>349344</v>
      </c>
    </row>
    <row r="48" spans="1:8" ht="24">
      <c r="A48" s="14" t="s">
        <v>276</v>
      </c>
      <c r="B48" s="15" t="s">
        <v>227</v>
      </c>
      <c r="C48" s="14" t="s">
        <v>190</v>
      </c>
      <c r="D48" s="14" t="s">
        <v>86</v>
      </c>
      <c r="E48" s="14" t="s">
        <v>344</v>
      </c>
      <c r="F48" s="81">
        <f>F49</f>
        <v>349344</v>
      </c>
      <c r="G48" s="18">
        <f t="shared" si="6"/>
        <v>349344</v>
      </c>
      <c r="H48" s="18">
        <f t="shared" si="6"/>
        <v>349344</v>
      </c>
    </row>
    <row r="49" spans="1:8" ht="36">
      <c r="A49" s="14" t="s">
        <v>275</v>
      </c>
      <c r="B49" s="15" t="s">
        <v>27</v>
      </c>
      <c r="C49" s="14" t="s">
        <v>190</v>
      </c>
      <c r="D49" s="14" t="s">
        <v>86</v>
      </c>
      <c r="E49" s="14" t="s">
        <v>26</v>
      </c>
      <c r="F49" s="81">
        <f>F50</f>
        <v>349344</v>
      </c>
      <c r="G49" s="18">
        <f t="shared" si="6"/>
        <v>349344</v>
      </c>
      <c r="H49" s="18">
        <f t="shared" si="6"/>
        <v>349344</v>
      </c>
    </row>
    <row r="50" spans="1:8" ht="36">
      <c r="A50" s="14" t="s">
        <v>272</v>
      </c>
      <c r="B50" s="35" t="s">
        <v>27</v>
      </c>
      <c r="C50" s="23" t="s">
        <v>190</v>
      </c>
      <c r="D50" s="23" t="s">
        <v>86</v>
      </c>
      <c r="E50" s="23" t="s">
        <v>26</v>
      </c>
      <c r="F50" s="82">
        <v>349344</v>
      </c>
      <c r="G50" s="25">
        <v>349344</v>
      </c>
      <c r="H50" s="25">
        <v>349344</v>
      </c>
    </row>
    <row r="51" spans="1:8" ht="36">
      <c r="A51" s="14" t="s">
        <v>271</v>
      </c>
      <c r="B51" s="15" t="s">
        <v>83</v>
      </c>
      <c r="C51" s="14" t="s">
        <v>190</v>
      </c>
      <c r="D51" s="14" t="s">
        <v>81</v>
      </c>
      <c r="E51" s="14"/>
      <c r="F51" s="81">
        <f>F52</f>
        <v>105502</v>
      </c>
      <c r="G51" s="18">
        <f aca="true" t="shared" si="7" ref="G51:H53">G52</f>
        <v>105502</v>
      </c>
      <c r="H51" s="18">
        <f t="shared" si="7"/>
        <v>105502</v>
      </c>
    </row>
    <row r="52" spans="1:8" ht="24">
      <c r="A52" s="14" t="s">
        <v>269</v>
      </c>
      <c r="B52" s="15" t="s">
        <v>227</v>
      </c>
      <c r="C52" s="14" t="s">
        <v>190</v>
      </c>
      <c r="D52" s="14" t="s">
        <v>81</v>
      </c>
      <c r="E52" s="14" t="s">
        <v>344</v>
      </c>
      <c r="F52" s="81">
        <f>F53</f>
        <v>105502</v>
      </c>
      <c r="G52" s="18">
        <f t="shared" si="7"/>
        <v>105502</v>
      </c>
      <c r="H52" s="18">
        <f t="shared" si="7"/>
        <v>105502</v>
      </c>
    </row>
    <row r="53" spans="1:8" ht="36">
      <c r="A53" s="14" t="s">
        <v>268</v>
      </c>
      <c r="B53" s="15" t="s">
        <v>27</v>
      </c>
      <c r="C53" s="14" t="s">
        <v>190</v>
      </c>
      <c r="D53" s="14" t="s">
        <v>81</v>
      </c>
      <c r="E53" s="14" t="s">
        <v>26</v>
      </c>
      <c r="F53" s="81">
        <f>F54</f>
        <v>105502</v>
      </c>
      <c r="G53" s="18">
        <f t="shared" si="7"/>
        <v>105502</v>
      </c>
      <c r="H53" s="18">
        <f t="shared" si="7"/>
        <v>105502</v>
      </c>
    </row>
    <row r="54" spans="1:8" ht="36">
      <c r="A54" s="14" t="s">
        <v>267</v>
      </c>
      <c r="B54" s="35" t="s">
        <v>27</v>
      </c>
      <c r="C54" s="23" t="s">
        <v>190</v>
      </c>
      <c r="D54" s="23" t="s">
        <v>81</v>
      </c>
      <c r="E54" s="23" t="s">
        <v>26</v>
      </c>
      <c r="F54" s="82">
        <v>105502</v>
      </c>
      <c r="G54" s="25">
        <v>105502</v>
      </c>
      <c r="H54" s="25">
        <v>105502</v>
      </c>
    </row>
    <row r="55" spans="1:8" ht="12.75">
      <c r="A55" s="14" t="s">
        <v>266</v>
      </c>
      <c r="B55" s="15" t="s">
        <v>101</v>
      </c>
      <c r="C55" s="14" t="s">
        <v>190</v>
      </c>
      <c r="D55" s="14" t="s">
        <v>99</v>
      </c>
      <c r="E55" s="14"/>
      <c r="F55" s="83">
        <f>F56</f>
        <v>79705</v>
      </c>
      <c r="G55" s="38">
        <f aca="true" t="shared" si="8" ref="G55:H57">G56</f>
        <v>93530</v>
      </c>
      <c r="H55" s="38">
        <f t="shared" si="8"/>
        <v>12843</v>
      </c>
    </row>
    <row r="56" spans="1:8" ht="24">
      <c r="A56" s="14" t="s">
        <v>264</v>
      </c>
      <c r="B56" s="15" t="s">
        <v>227</v>
      </c>
      <c r="C56" s="14" t="s">
        <v>190</v>
      </c>
      <c r="D56" s="14" t="s">
        <v>99</v>
      </c>
      <c r="E56" s="14" t="s">
        <v>344</v>
      </c>
      <c r="F56" s="83">
        <f>F57</f>
        <v>79705</v>
      </c>
      <c r="G56" s="38">
        <f t="shared" si="8"/>
        <v>93530</v>
      </c>
      <c r="H56" s="38">
        <f t="shared" si="8"/>
        <v>12843</v>
      </c>
    </row>
    <row r="57" spans="1:8" ht="25.5" customHeight="1">
      <c r="A57" s="14" t="s">
        <v>263</v>
      </c>
      <c r="B57" s="15" t="s">
        <v>27</v>
      </c>
      <c r="C57" s="14" t="s">
        <v>190</v>
      </c>
      <c r="D57" s="14" t="s">
        <v>99</v>
      </c>
      <c r="E57" s="14" t="s">
        <v>26</v>
      </c>
      <c r="F57" s="83">
        <f>F58</f>
        <v>79705</v>
      </c>
      <c r="G57" s="38">
        <f t="shared" si="8"/>
        <v>93530</v>
      </c>
      <c r="H57" s="38">
        <f t="shared" si="8"/>
        <v>12843</v>
      </c>
    </row>
    <row r="58" spans="1:8" ht="36">
      <c r="A58" s="14" t="s">
        <v>259</v>
      </c>
      <c r="B58" s="35" t="s">
        <v>27</v>
      </c>
      <c r="C58" s="23" t="s">
        <v>190</v>
      </c>
      <c r="D58" s="23" t="s">
        <v>99</v>
      </c>
      <c r="E58" s="23" t="s">
        <v>26</v>
      </c>
      <c r="F58" s="82">
        <v>79705</v>
      </c>
      <c r="G58" s="25">
        <v>93530</v>
      </c>
      <c r="H58" s="25">
        <v>12843</v>
      </c>
    </row>
    <row r="59" spans="1:8" ht="96">
      <c r="A59" s="14" t="s">
        <v>258</v>
      </c>
      <c r="B59" s="17" t="s">
        <v>188</v>
      </c>
      <c r="C59" s="14" t="s">
        <v>185</v>
      </c>
      <c r="D59" s="14"/>
      <c r="E59" s="14"/>
      <c r="F59" s="83">
        <f>F60</f>
        <v>7595</v>
      </c>
      <c r="G59" s="38">
        <f aca="true" t="shared" si="9" ref="G59:H62">G60</f>
        <v>7300</v>
      </c>
      <c r="H59" s="38">
        <f t="shared" si="9"/>
        <v>7300</v>
      </c>
    </row>
    <row r="60" spans="1:8" ht="24">
      <c r="A60" s="14" t="s">
        <v>257</v>
      </c>
      <c r="B60" s="15" t="s">
        <v>87</v>
      </c>
      <c r="C60" s="14" t="s">
        <v>185</v>
      </c>
      <c r="D60" s="14" t="s">
        <v>86</v>
      </c>
      <c r="E60" s="14"/>
      <c r="F60" s="83">
        <f>F61</f>
        <v>7595</v>
      </c>
      <c r="G60" s="38">
        <f t="shared" si="9"/>
        <v>7300</v>
      </c>
      <c r="H60" s="38">
        <f t="shared" si="9"/>
        <v>7300</v>
      </c>
    </row>
    <row r="61" spans="1:8" ht="24">
      <c r="A61" s="14" t="s">
        <v>256</v>
      </c>
      <c r="B61" s="15" t="s">
        <v>227</v>
      </c>
      <c r="C61" s="14" t="s">
        <v>185</v>
      </c>
      <c r="D61" s="14" t="s">
        <v>86</v>
      </c>
      <c r="E61" s="14" t="s">
        <v>344</v>
      </c>
      <c r="F61" s="83">
        <f>F62</f>
        <v>7595</v>
      </c>
      <c r="G61" s="38">
        <f t="shared" si="9"/>
        <v>7300</v>
      </c>
      <c r="H61" s="38">
        <f t="shared" si="9"/>
        <v>7300</v>
      </c>
    </row>
    <row r="62" spans="1:8" ht="36">
      <c r="A62" s="14" t="s">
        <v>254</v>
      </c>
      <c r="B62" s="15" t="s">
        <v>27</v>
      </c>
      <c r="C62" s="14" t="s">
        <v>185</v>
      </c>
      <c r="D62" s="14" t="s">
        <v>86</v>
      </c>
      <c r="E62" s="14" t="s">
        <v>26</v>
      </c>
      <c r="F62" s="83">
        <f>F63</f>
        <v>7595</v>
      </c>
      <c r="G62" s="38">
        <f t="shared" si="9"/>
        <v>7300</v>
      </c>
      <c r="H62" s="38">
        <f t="shared" si="9"/>
        <v>7300</v>
      </c>
    </row>
    <row r="63" spans="1:8" ht="36">
      <c r="A63" s="14" t="s">
        <v>253</v>
      </c>
      <c r="B63" s="35" t="s">
        <v>27</v>
      </c>
      <c r="C63" s="23" t="s">
        <v>185</v>
      </c>
      <c r="D63" s="23" t="s">
        <v>86</v>
      </c>
      <c r="E63" s="23" t="s">
        <v>26</v>
      </c>
      <c r="F63" s="82">
        <v>7595</v>
      </c>
      <c r="G63" s="25">
        <v>7300</v>
      </c>
      <c r="H63" s="25">
        <v>7300</v>
      </c>
    </row>
    <row r="64" spans="1:8" ht="60">
      <c r="A64" s="14" t="s">
        <v>251</v>
      </c>
      <c r="B64" s="15" t="s">
        <v>249</v>
      </c>
      <c r="C64" s="14" t="s">
        <v>248</v>
      </c>
      <c r="D64" s="14"/>
      <c r="E64" s="14"/>
      <c r="F64" s="81">
        <f>F65</f>
        <v>5000</v>
      </c>
      <c r="G64" s="18">
        <f aca="true" t="shared" si="10" ref="G64:H68">G65</f>
        <v>5000</v>
      </c>
      <c r="H64" s="18">
        <f t="shared" si="10"/>
        <v>5000</v>
      </c>
    </row>
    <row r="65" spans="1:8" ht="84">
      <c r="A65" s="14" t="s">
        <v>250</v>
      </c>
      <c r="B65" s="17" t="s">
        <v>246</v>
      </c>
      <c r="C65" s="14" t="s">
        <v>243</v>
      </c>
      <c r="D65" s="14"/>
      <c r="E65" s="14"/>
      <c r="F65" s="81">
        <f>F66</f>
        <v>5000</v>
      </c>
      <c r="G65" s="18">
        <f t="shared" si="10"/>
        <v>5000</v>
      </c>
      <c r="H65" s="18">
        <f t="shared" si="10"/>
        <v>5000</v>
      </c>
    </row>
    <row r="66" spans="1:8" ht="12.75">
      <c r="A66" s="14" t="s">
        <v>247</v>
      </c>
      <c r="B66" s="15" t="s">
        <v>101</v>
      </c>
      <c r="C66" s="14" t="s">
        <v>243</v>
      </c>
      <c r="D66" s="14" t="s">
        <v>99</v>
      </c>
      <c r="E66" s="14"/>
      <c r="F66" s="81">
        <f>F67</f>
        <v>5000</v>
      </c>
      <c r="G66" s="18">
        <f t="shared" si="10"/>
        <v>5000</v>
      </c>
      <c r="H66" s="18">
        <f t="shared" si="10"/>
        <v>5000</v>
      </c>
    </row>
    <row r="67" spans="1:8" ht="12.75">
      <c r="A67" s="14" t="s">
        <v>245</v>
      </c>
      <c r="B67" s="15" t="s">
        <v>296</v>
      </c>
      <c r="C67" s="14" t="s">
        <v>243</v>
      </c>
      <c r="D67" s="14" t="s">
        <v>99</v>
      </c>
      <c r="E67" s="14" t="s">
        <v>343</v>
      </c>
      <c r="F67" s="81">
        <f>F68</f>
        <v>5000</v>
      </c>
      <c r="G67" s="18">
        <f t="shared" si="10"/>
        <v>5000</v>
      </c>
      <c r="H67" s="18">
        <f t="shared" si="10"/>
        <v>5000</v>
      </c>
    </row>
    <row r="68" spans="1:8" ht="12.75">
      <c r="A68" s="14" t="s">
        <v>244</v>
      </c>
      <c r="B68" s="15" t="s">
        <v>25</v>
      </c>
      <c r="C68" s="14" t="s">
        <v>243</v>
      </c>
      <c r="D68" s="14" t="s">
        <v>99</v>
      </c>
      <c r="E68" s="14" t="s">
        <v>24</v>
      </c>
      <c r="F68" s="81">
        <f>F69</f>
        <v>5000</v>
      </c>
      <c r="G68" s="18">
        <f t="shared" si="10"/>
        <v>5000</v>
      </c>
      <c r="H68" s="18">
        <f t="shared" si="10"/>
        <v>5000</v>
      </c>
    </row>
    <row r="69" spans="1:8" ht="12.75">
      <c r="A69" s="14" t="s">
        <v>242</v>
      </c>
      <c r="B69" s="35" t="s">
        <v>25</v>
      </c>
      <c r="C69" s="23" t="s">
        <v>243</v>
      </c>
      <c r="D69" s="23" t="s">
        <v>99</v>
      </c>
      <c r="E69" s="23" t="s">
        <v>24</v>
      </c>
      <c r="F69" s="82">
        <v>5000</v>
      </c>
      <c r="G69" s="25">
        <v>5000</v>
      </c>
      <c r="H69" s="25">
        <v>5000</v>
      </c>
    </row>
    <row r="70" spans="1:8" ht="36">
      <c r="A70" s="14" t="s">
        <v>241</v>
      </c>
      <c r="B70" s="15" t="s">
        <v>96</v>
      </c>
      <c r="C70" s="14" t="s">
        <v>95</v>
      </c>
      <c r="D70" s="14"/>
      <c r="E70" s="14"/>
      <c r="F70" s="81">
        <f>F71+F111+F112</f>
        <v>3761718.93</v>
      </c>
      <c r="G70" s="18">
        <f>G71+G111+G112</f>
        <v>2680932</v>
      </c>
      <c r="H70" s="18">
        <f>H71+H111+H112</f>
        <v>2587267</v>
      </c>
    </row>
    <row r="71" spans="1:8" ht="60">
      <c r="A71" s="14" t="s">
        <v>240</v>
      </c>
      <c r="B71" s="15" t="s">
        <v>179</v>
      </c>
      <c r="C71" s="14" t="s">
        <v>178</v>
      </c>
      <c r="D71" s="14"/>
      <c r="E71" s="14"/>
      <c r="F71" s="81">
        <f>F76+F81+F86+F96+F87</f>
        <v>1618900</v>
      </c>
      <c r="G71" s="18">
        <f>G76+G81+G86+G96+G87</f>
        <v>1641310</v>
      </c>
      <c r="H71" s="18">
        <f>H76+H81+H86+H96+H87</f>
        <v>1665960</v>
      </c>
    </row>
    <row r="72" spans="1:8" ht="108">
      <c r="A72" s="14" t="s">
        <v>238</v>
      </c>
      <c r="B72" s="17" t="s">
        <v>176</v>
      </c>
      <c r="C72" s="14" t="s">
        <v>173</v>
      </c>
      <c r="D72" s="14"/>
      <c r="E72" s="14"/>
      <c r="F72" s="81">
        <f>F73</f>
        <v>347400</v>
      </c>
      <c r="G72" s="18">
        <f aca="true" t="shared" si="11" ref="G72:H75">G73</f>
        <v>361310</v>
      </c>
      <c r="H72" s="18">
        <f t="shared" si="11"/>
        <v>375760</v>
      </c>
    </row>
    <row r="73" spans="1:8" ht="12.75">
      <c r="A73" s="14" t="s">
        <v>237</v>
      </c>
      <c r="B73" s="15" t="s">
        <v>101</v>
      </c>
      <c r="C73" s="14" t="s">
        <v>173</v>
      </c>
      <c r="D73" s="14" t="s">
        <v>99</v>
      </c>
      <c r="E73" s="14"/>
      <c r="F73" s="81">
        <f>F74</f>
        <v>347400</v>
      </c>
      <c r="G73" s="18">
        <f t="shared" si="11"/>
        <v>361310</v>
      </c>
      <c r="H73" s="18">
        <f t="shared" si="11"/>
        <v>375760</v>
      </c>
    </row>
    <row r="74" spans="1:8" ht="12.75">
      <c r="A74" s="14" t="s">
        <v>235</v>
      </c>
      <c r="B74" s="15" t="s">
        <v>183</v>
      </c>
      <c r="C74" s="14" t="s">
        <v>173</v>
      </c>
      <c r="D74" s="14" t="s">
        <v>99</v>
      </c>
      <c r="E74" s="14" t="s">
        <v>345</v>
      </c>
      <c r="F74" s="81">
        <f>F75</f>
        <v>347400</v>
      </c>
      <c r="G74" s="18">
        <f t="shared" si="11"/>
        <v>361310</v>
      </c>
      <c r="H74" s="18">
        <f t="shared" si="11"/>
        <v>375760</v>
      </c>
    </row>
    <row r="75" spans="1:8" ht="12.75">
      <c r="A75" s="14" t="s">
        <v>233</v>
      </c>
      <c r="B75" s="15" t="s">
        <v>30</v>
      </c>
      <c r="C75" s="14" t="s">
        <v>173</v>
      </c>
      <c r="D75" s="14" t="s">
        <v>99</v>
      </c>
      <c r="E75" s="14" t="s">
        <v>29</v>
      </c>
      <c r="F75" s="81">
        <f>F76</f>
        <v>347400</v>
      </c>
      <c r="G75" s="18">
        <f t="shared" si="11"/>
        <v>361310</v>
      </c>
      <c r="H75" s="18">
        <f t="shared" si="11"/>
        <v>375760</v>
      </c>
    </row>
    <row r="76" spans="1:8" ht="12.75">
      <c r="A76" s="14" t="s">
        <v>232</v>
      </c>
      <c r="B76" s="35" t="s">
        <v>30</v>
      </c>
      <c r="C76" s="23" t="s">
        <v>173</v>
      </c>
      <c r="D76" s="23" t="s">
        <v>99</v>
      </c>
      <c r="E76" s="23" t="s">
        <v>29</v>
      </c>
      <c r="F76" s="82">
        <v>347400</v>
      </c>
      <c r="G76" s="25">
        <v>361310</v>
      </c>
      <c r="H76" s="25">
        <v>375760</v>
      </c>
    </row>
    <row r="77" spans="1:8" ht="108">
      <c r="A77" s="14" t="s">
        <v>228</v>
      </c>
      <c r="B77" s="17" t="s">
        <v>171</v>
      </c>
      <c r="C77" s="14" t="s">
        <v>168</v>
      </c>
      <c r="D77" s="14"/>
      <c r="E77" s="14"/>
      <c r="F77" s="81">
        <f>F78</f>
        <v>1021200</v>
      </c>
      <c r="G77" s="18">
        <f aca="true" t="shared" si="12" ref="G77:H80">G78</f>
        <v>1021200</v>
      </c>
      <c r="H77" s="18">
        <f t="shared" si="12"/>
        <v>1021200</v>
      </c>
    </row>
    <row r="78" spans="1:8" ht="12.75">
      <c r="A78" s="14" t="s">
        <v>226</v>
      </c>
      <c r="B78" s="15" t="s">
        <v>101</v>
      </c>
      <c r="C78" s="14" t="s">
        <v>168</v>
      </c>
      <c r="D78" s="14" t="s">
        <v>99</v>
      </c>
      <c r="E78" s="14"/>
      <c r="F78" s="81">
        <f>F79</f>
        <v>1021200</v>
      </c>
      <c r="G78" s="18">
        <f t="shared" si="12"/>
        <v>1021200</v>
      </c>
      <c r="H78" s="18">
        <f t="shared" si="12"/>
        <v>1021200</v>
      </c>
    </row>
    <row r="79" spans="1:8" ht="12.75">
      <c r="A79" s="14" t="s">
        <v>225</v>
      </c>
      <c r="B79" s="15" t="s">
        <v>183</v>
      </c>
      <c r="C79" s="14" t="s">
        <v>168</v>
      </c>
      <c r="D79" s="14" t="s">
        <v>99</v>
      </c>
      <c r="E79" s="14" t="s">
        <v>345</v>
      </c>
      <c r="F79" s="81">
        <f>F80</f>
        <v>1021200</v>
      </c>
      <c r="G79" s="18">
        <f t="shared" si="12"/>
        <v>1021200</v>
      </c>
      <c r="H79" s="18">
        <f t="shared" si="12"/>
        <v>1021200</v>
      </c>
    </row>
    <row r="80" spans="1:8" ht="12.75">
      <c r="A80" s="14" t="s">
        <v>222</v>
      </c>
      <c r="B80" s="15" t="s">
        <v>30</v>
      </c>
      <c r="C80" s="14" t="s">
        <v>168</v>
      </c>
      <c r="D80" s="14" t="s">
        <v>99</v>
      </c>
      <c r="E80" s="14" t="s">
        <v>29</v>
      </c>
      <c r="F80" s="81">
        <f>F81</f>
        <v>1021200</v>
      </c>
      <c r="G80" s="18">
        <f t="shared" si="12"/>
        <v>1021200</v>
      </c>
      <c r="H80" s="18">
        <f t="shared" si="12"/>
        <v>1021200</v>
      </c>
    </row>
    <row r="81" spans="1:8" ht="12.75">
      <c r="A81" s="14" t="s">
        <v>219</v>
      </c>
      <c r="B81" s="35" t="s">
        <v>30</v>
      </c>
      <c r="C81" s="23" t="s">
        <v>168</v>
      </c>
      <c r="D81" s="23" t="s">
        <v>99</v>
      </c>
      <c r="E81" s="23" t="s">
        <v>29</v>
      </c>
      <c r="F81" s="82">
        <v>1021200</v>
      </c>
      <c r="G81" s="25">
        <v>1021200</v>
      </c>
      <c r="H81" s="25">
        <v>1021200</v>
      </c>
    </row>
    <row r="82" spans="1:8" ht="72">
      <c r="A82" s="14" t="s">
        <v>217</v>
      </c>
      <c r="B82" s="17" t="s">
        <v>166</v>
      </c>
      <c r="C82" s="14" t="s">
        <v>163</v>
      </c>
      <c r="D82" s="14"/>
      <c r="E82" s="14"/>
      <c r="F82" s="81">
        <f>F83</f>
        <v>194480</v>
      </c>
      <c r="G82" s="18">
        <f aca="true" t="shared" si="13" ref="G82:H85">G83</f>
        <v>207200</v>
      </c>
      <c r="H82" s="18">
        <f t="shared" si="13"/>
        <v>217400</v>
      </c>
    </row>
    <row r="83" spans="1:8" ht="12.75">
      <c r="A83" s="14" t="s">
        <v>216</v>
      </c>
      <c r="B83" s="15" t="s">
        <v>101</v>
      </c>
      <c r="C83" s="14" t="s">
        <v>163</v>
      </c>
      <c r="D83" s="14" t="s">
        <v>99</v>
      </c>
      <c r="E83" s="14"/>
      <c r="F83" s="81">
        <f>F84</f>
        <v>194480</v>
      </c>
      <c r="G83" s="18">
        <f t="shared" si="13"/>
        <v>207200</v>
      </c>
      <c r="H83" s="18">
        <f t="shared" si="13"/>
        <v>217400</v>
      </c>
    </row>
    <row r="84" spans="1:8" ht="12.75">
      <c r="A84" s="14" t="s">
        <v>215</v>
      </c>
      <c r="B84" s="15" t="s">
        <v>183</v>
      </c>
      <c r="C84" s="14" t="s">
        <v>163</v>
      </c>
      <c r="D84" s="14" t="s">
        <v>99</v>
      </c>
      <c r="E84" s="14" t="s">
        <v>345</v>
      </c>
      <c r="F84" s="81">
        <f>F85</f>
        <v>194480</v>
      </c>
      <c r="G84" s="18">
        <f t="shared" si="13"/>
        <v>207200</v>
      </c>
      <c r="H84" s="18">
        <f t="shared" si="13"/>
        <v>217400</v>
      </c>
    </row>
    <row r="85" spans="1:8" ht="12.75">
      <c r="A85" s="14" t="s">
        <v>214</v>
      </c>
      <c r="B85" s="15" t="s">
        <v>30</v>
      </c>
      <c r="C85" s="14" t="s">
        <v>163</v>
      </c>
      <c r="D85" s="14" t="s">
        <v>99</v>
      </c>
      <c r="E85" s="14" t="s">
        <v>29</v>
      </c>
      <c r="F85" s="81">
        <f>F86</f>
        <v>194480</v>
      </c>
      <c r="G85" s="18">
        <f t="shared" si="13"/>
        <v>207200</v>
      </c>
      <c r="H85" s="18">
        <f t="shared" si="13"/>
        <v>217400</v>
      </c>
    </row>
    <row r="86" spans="1:8" ht="12.75">
      <c r="A86" s="14" t="s">
        <v>213</v>
      </c>
      <c r="B86" s="35" t="s">
        <v>30</v>
      </c>
      <c r="C86" s="23" t="s">
        <v>163</v>
      </c>
      <c r="D86" s="23" t="s">
        <v>99</v>
      </c>
      <c r="E86" s="23" t="s">
        <v>29</v>
      </c>
      <c r="F86" s="82">
        <v>194480</v>
      </c>
      <c r="G86" s="25">
        <v>207200</v>
      </c>
      <c r="H86" s="25">
        <v>217400</v>
      </c>
    </row>
    <row r="87" spans="1:8" ht="108">
      <c r="A87" s="14" t="s">
        <v>212</v>
      </c>
      <c r="B87" s="17" t="s">
        <v>357</v>
      </c>
      <c r="C87" s="24" t="s">
        <v>358</v>
      </c>
      <c r="D87" s="23"/>
      <c r="E87" s="23"/>
      <c r="F87" s="83">
        <f>F88</f>
        <v>4220</v>
      </c>
      <c r="G87" s="38">
        <f aca="true" t="shared" si="14" ref="G87:H90">G88</f>
        <v>0</v>
      </c>
      <c r="H87" s="38">
        <f t="shared" si="14"/>
        <v>0</v>
      </c>
    </row>
    <row r="88" spans="1:8" ht="30.75" customHeight="1">
      <c r="A88" s="14" t="s">
        <v>210</v>
      </c>
      <c r="B88" s="15" t="s">
        <v>101</v>
      </c>
      <c r="C88" s="24" t="s">
        <v>358</v>
      </c>
      <c r="D88" s="24" t="s">
        <v>99</v>
      </c>
      <c r="E88" s="23"/>
      <c r="F88" s="83">
        <f>F89</f>
        <v>4220</v>
      </c>
      <c r="G88" s="38">
        <f t="shared" si="14"/>
        <v>0</v>
      </c>
      <c r="H88" s="38">
        <f t="shared" si="14"/>
        <v>0</v>
      </c>
    </row>
    <row r="89" spans="1:8" ht="17.25" customHeight="1">
      <c r="A89" s="14" t="s">
        <v>209</v>
      </c>
      <c r="B89" s="15" t="s">
        <v>183</v>
      </c>
      <c r="C89" s="24" t="s">
        <v>358</v>
      </c>
      <c r="D89" s="24" t="s">
        <v>99</v>
      </c>
      <c r="E89" s="24" t="s">
        <v>345</v>
      </c>
      <c r="F89" s="83">
        <f>F90</f>
        <v>4220</v>
      </c>
      <c r="G89" s="38">
        <f t="shared" si="14"/>
        <v>0</v>
      </c>
      <c r="H89" s="38">
        <f t="shared" si="14"/>
        <v>0</v>
      </c>
    </row>
    <row r="90" spans="1:8" ht="13.5" customHeight="1">
      <c r="A90" s="14" t="s">
        <v>206</v>
      </c>
      <c r="B90" s="15" t="s">
        <v>30</v>
      </c>
      <c r="C90" s="24" t="s">
        <v>358</v>
      </c>
      <c r="D90" s="24" t="s">
        <v>99</v>
      </c>
      <c r="E90" s="24" t="s">
        <v>29</v>
      </c>
      <c r="F90" s="83">
        <f>F91</f>
        <v>4220</v>
      </c>
      <c r="G90" s="38">
        <f t="shared" si="14"/>
        <v>0</v>
      </c>
      <c r="H90" s="38">
        <f t="shared" si="14"/>
        <v>0</v>
      </c>
    </row>
    <row r="91" spans="1:8" ht="16.5" customHeight="1">
      <c r="A91" s="14" t="s">
        <v>203</v>
      </c>
      <c r="B91" s="35" t="s">
        <v>30</v>
      </c>
      <c r="C91" s="23" t="s">
        <v>358</v>
      </c>
      <c r="D91" s="23" t="s">
        <v>99</v>
      </c>
      <c r="E91" s="23" t="s">
        <v>29</v>
      </c>
      <c r="F91" s="82">
        <v>4220</v>
      </c>
      <c r="G91" s="25">
        <v>0</v>
      </c>
      <c r="H91" s="25">
        <v>0</v>
      </c>
    </row>
    <row r="92" spans="1:8" ht="114.75" customHeight="1">
      <c r="A92" s="14" t="s">
        <v>201</v>
      </c>
      <c r="B92" s="17" t="s">
        <v>161</v>
      </c>
      <c r="C92" s="14" t="s">
        <v>158</v>
      </c>
      <c r="D92" s="14"/>
      <c r="E92" s="14"/>
      <c r="F92" s="81">
        <f>F93</f>
        <v>51600</v>
      </c>
      <c r="G92" s="18">
        <f aca="true" t="shared" si="15" ref="G92:H95">G93</f>
        <v>51600</v>
      </c>
      <c r="H92" s="18">
        <f t="shared" si="15"/>
        <v>51600</v>
      </c>
    </row>
    <row r="93" spans="1:8" ht="12.75">
      <c r="A93" s="14" t="s">
        <v>200</v>
      </c>
      <c r="B93" s="15" t="s">
        <v>101</v>
      </c>
      <c r="C93" s="14" t="s">
        <v>158</v>
      </c>
      <c r="D93" s="14" t="s">
        <v>99</v>
      </c>
      <c r="E93" s="14"/>
      <c r="F93" s="81">
        <f>F94</f>
        <v>51600</v>
      </c>
      <c r="G93" s="18">
        <f t="shared" si="15"/>
        <v>51600</v>
      </c>
      <c r="H93" s="18">
        <f t="shared" si="15"/>
        <v>51600</v>
      </c>
    </row>
    <row r="94" spans="1:8" ht="12.75">
      <c r="A94" s="14" t="s">
        <v>198</v>
      </c>
      <c r="B94" s="15" t="s">
        <v>183</v>
      </c>
      <c r="C94" s="14" t="s">
        <v>158</v>
      </c>
      <c r="D94" s="14" t="s">
        <v>99</v>
      </c>
      <c r="E94" s="14" t="s">
        <v>345</v>
      </c>
      <c r="F94" s="81">
        <f>F95</f>
        <v>51600</v>
      </c>
      <c r="G94" s="18">
        <f t="shared" si="15"/>
        <v>51600</v>
      </c>
      <c r="H94" s="18">
        <f t="shared" si="15"/>
        <v>51600</v>
      </c>
    </row>
    <row r="95" spans="1:8" ht="12.75">
      <c r="A95" s="14" t="s">
        <v>196</v>
      </c>
      <c r="B95" s="15" t="s">
        <v>30</v>
      </c>
      <c r="C95" s="14" t="s">
        <v>158</v>
      </c>
      <c r="D95" s="14" t="s">
        <v>99</v>
      </c>
      <c r="E95" s="14" t="s">
        <v>29</v>
      </c>
      <c r="F95" s="81">
        <f>F96</f>
        <v>51600</v>
      </c>
      <c r="G95" s="18">
        <f t="shared" si="15"/>
        <v>51600</v>
      </c>
      <c r="H95" s="18">
        <f t="shared" si="15"/>
        <v>51600</v>
      </c>
    </row>
    <row r="96" spans="1:8" ht="12.75">
      <c r="A96" s="14" t="s">
        <v>195</v>
      </c>
      <c r="B96" s="35" t="s">
        <v>30</v>
      </c>
      <c r="C96" s="23" t="s">
        <v>158</v>
      </c>
      <c r="D96" s="23" t="s">
        <v>99</v>
      </c>
      <c r="E96" s="23" t="s">
        <v>29</v>
      </c>
      <c r="F96" s="82">
        <v>51600</v>
      </c>
      <c r="G96" s="25">
        <v>51600</v>
      </c>
      <c r="H96" s="25">
        <v>51600</v>
      </c>
    </row>
    <row r="97" spans="1:8" ht="48">
      <c r="A97" s="14" t="s">
        <v>194</v>
      </c>
      <c r="B97" s="15" t="s">
        <v>136</v>
      </c>
      <c r="C97" s="14" t="s">
        <v>135</v>
      </c>
      <c r="D97" s="14"/>
      <c r="E97" s="14"/>
      <c r="F97" s="83">
        <f>F107+F106+F101</f>
        <v>1676100</v>
      </c>
      <c r="G97" s="38">
        <f>G107</f>
        <v>450000</v>
      </c>
      <c r="H97" s="38">
        <f>H107</f>
        <v>400000</v>
      </c>
    </row>
    <row r="98" spans="1:8" ht="101.25">
      <c r="A98" s="14"/>
      <c r="B98" s="80" t="s">
        <v>395</v>
      </c>
      <c r="C98" s="14" t="s">
        <v>396</v>
      </c>
      <c r="D98" s="14"/>
      <c r="E98" s="14"/>
      <c r="F98" s="83">
        <f>F99</f>
        <v>876100</v>
      </c>
      <c r="G98" s="38"/>
      <c r="H98" s="38"/>
    </row>
    <row r="99" spans="1:8" ht="12.75">
      <c r="A99" s="14"/>
      <c r="B99" s="15" t="s">
        <v>101</v>
      </c>
      <c r="C99" s="14" t="s">
        <v>396</v>
      </c>
      <c r="D99" s="14" t="s">
        <v>99</v>
      </c>
      <c r="E99" s="14" t="s">
        <v>346</v>
      </c>
      <c r="F99" s="83">
        <f>F100</f>
        <v>876100</v>
      </c>
      <c r="G99" s="38"/>
      <c r="H99" s="38"/>
    </row>
    <row r="100" spans="1:8" ht="12.75">
      <c r="A100" s="14"/>
      <c r="B100" s="15" t="s">
        <v>156</v>
      </c>
      <c r="C100" s="14" t="s">
        <v>396</v>
      </c>
      <c r="D100" s="14" t="s">
        <v>99</v>
      </c>
      <c r="E100" s="14" t="s">
        <v>39</v>
      </c>
      <c r="F100" s="83">
        <f>F101</f>
        <v>876100</v>
      </c>
      <c r="G100" s="38"/>
      <c r="H100" s="38"/>
    </row>
    <row r="101" spans="1:8" ht="30" customHeight="1">
      <c r="A101" s="14"/>
      <c r="B101" s="35" t="s">
        <v>40</v>
      </c>
      <c r="C101" s="39" t="s">
        <v>396</v>
      </c>
      <c r="D101" s="39" t="s">
        <v>99</v>
      </c>
      <c r="E101" s="39" t="s">
        <v>39</v>
      </c>
      <c r="F101" s="82">
        <v>876100</v>
      </c>
      <c r="G101" s="38"/>
      <c r="H101" s="38"/>
    </row>
    <row r="102" spans="1:8" ht="69" customHeight="1">
      <c r="A102" s="14"/>
      <c r="B102" s="80" t="s">
        <v>393</v>
      </c>
      <c r="C102" s="14" t="s">
        <v>394</v>
      </c>
      <c r="D102" s="14"/>
      <c r="E102" s="14"/>
      <c r="F102" s="83">
        <f>F103</f>
        <v>312800</v>
      </c>
      <c r="G102" s="38"/>
      <c r="H102" s="38"/>
    </row>
    <row r="103" spans="1:8" ht="20.25" customHeight="1">
      <c r="A103" s="14"/>
      <c r="B103" s="15" t="s">
        <v>131</v>
      </c>
      <c r="C103" s="14" t="s">
        <v>394</v>
      </c>
      <c r="D103" s="14" t="s">
        <v>129</v>
      </c>
      <c r="E103" s="14"/>
      <c r="F103" s="83">
        <f>F104</f>
        <v>312800</v>
      </c>
      <c r="G103" s="38"/>
      <c r="H103" s="38"/>
    </row>
    <row r="104" spans="1:8" ht="12.75">
      <c r="A104" s="14"/>
      <c r="B104" s="15" t="s">
        <v>156</v>
      </c>
      <c r="C104" s="14" t="s">
        <v>394</v>
      </c>
      <c r="D104" s="14" t="s">
        <v>129</v>
      </c>
      <c r="E104" s="14" t="s">
        <v>346</v>
      </c>
      <c r="F104" s="83">
        <f>F105</f>
        <v>312800</v>
      </c>
      <c r="G104" s="38"/>
      <c r="H104" s="38"/>
    </row>
    <row r="105" spans="1:8" ht="15.75" customHeight="1">
      <c r="A105" s="14"/>
      <c r="B105" s="15" t="s">
        <v>40</v>
      </c>
      <c r="C105" s="14" t="s">
        <v>394</v>
      </c>
      <c r="D105" s="14" t="s">
        <v>129</v>
      </c>
      <c r="E105" s="14" t="s">
        <v>39</v>
      </c>
      <c r="F105" s="83">
        <f>F106</f>
        <v>312800</v>
      </c>
      <c r="G105" s="38"/>
      <c r="H105" s="38"/>
    </row>
    <row r="106" spans="1:8" ht="20.25" customHeight="1">
      <c r="A106" s="14"/>
      <c r="B106" s="35" t="s">
        <v>40</v>
      </c>
      <c r="C106" s="39" t="s">
        <v>394</v>
      </c>
      <c r="D106" s="39" t="s">
        <v>129</v>
      </c>
      <c r="E106" s="39" t="s">
        <v>39</v>
      </c>
      <c r="F106" s="82">
        <v>312800</v>
      </c>
      <c r="G106" s="38"/>
      <c r="H106" s="38"/>
    </row>
    <row r="107" spans="1:8" ht="60">
      <c r="A107" s="14" t="s">
        <v>193</v>
      </c>
      <c r="B107" s="15" t="s">
        <v>133</v>
      </c>
      <c r="C107" s="14" t="s">
        <v>130</v>
      </c>
      <c r="D107" s="14"/>
      <c r="E107" s="14"/>
      <c r="F107" s="83">
        <f>F108</f>
        <v>487200</v>
      </c>
      <c r="G107" s="38">
        <f aca="true" t="shared" si="16" ref="G107:H110">G108</f>
        <v>450000</v>
      </c>
      <c r="H107" s="38">
        <f t="shared" si="16"/>
        <v>400000</v>
      </c>
    </row>
    <row r="108" spans="1:8" ht="12.75">
      <c r="A108" s="14" t="s">
        <v>192</v>
      </c>
      <c r="B108" s="15" t="s">
        <v>131</v>
      </c>
      <c r="C108" s="14" t="s">
        <v>130</v>
      </c>
      <c r="D108" s="14" t="s">
        <v>129</v>
      </c>
      <c r="E108" s="14"/>
      <c r="F108" s="83">
        <f>F109</f>
        <v>487200</v>
      </c>
      <c r="G108" s="38">
        <f t="shared" si="16"/>
        <v>450000</v>
      </c>
      <c r="H108" s="38">
        <f t="shared" si="16"/>
        <v>400000</v>
      </c>
    </row>
    <row r="109" spans="1:8" ht="12.75">
      <c r="A109" s="14" t="s">
        <v>191</v>
      </c>
      <c r="B109" s="15" t="s">
        <v>156</v>
      </c>
      <c r="C109" s="14" t="s">
        <v>130</v>
      </c>
      <c r="D109" s="14" t="s">
        <v>129</v>
      </c>
      <c r="E109" s="14" t="s">
        <v>346</v>
      </c>
      <c r="F109" s="83">
        <f>F110</f>
        <v>487200</v>
      </c>
      <c r="G109" s="38">
        <f t="shared" si="16"/>
        <v>450000</v>
      </c>
      <c r="H109" s="38">
        <f t="shared" si="16"/>
        <v>400000</v>
      </c>
    </row>
    <row r="110" spans="1:8" ht="12.75">
      <c r="A110" s="14" t="s">
        <v>189</v>
      </c>
      <c r="B110" s="15" t="s">
        <v>40</v>
      </c>
      <c r="C110" s="14" t="s">
        <v>130</v>
      </c>
      <c r="D110" s="14" t="s">
        <v>129</v>
      </c>
      <c r="E110" s="14" t="s">
        <v>39</v>
      </c>
      <c r="F110" s="83">
        <f>F111</f>
        <v>487200</v>
      </c>
      <c r="G110" s="38">
        <f t="shared" si="16"/>
        <v>450000</v>
      </c>
      <c r="H110" s="38">
        <f t="shared" si="16"/>
        <v>400000</v>
      </c>
    </row>
    <row r="111" spans="1:8" ht="12.75">
      <c r="A111" s="14" t="s">
        <v>187</v>
      </c>
      <c r="B111" s="35" t="s">
        <v>40</v>
      </c>
      <c r="C111" s="23" t="s">
        <v>130</v>
      </c>
      <c r="D111" s="23" t="s">
        <v>129</v>
      </c>
      <c r="E111" s="23" t="s">
        <v>39</v>
      </c>
      <c r="F111" s="82">
        <v>487200</v>
      </c>
      <c r="G111" s="25">
        <v>450000</v>
      </c>
      <c r="H111" s="25">
        <v>400000</v>
      </c>
    </row>
    <row r="112" spans="1:8" ht="60">
      <c r="A112" s="14" t="s">
        <v>186</v>
      </c>
      <c r="B112" s="15" t="s">
        <v>93</v>
      </c>
      <c r="C112" s="14" t="s">
        <v>92</v>
      </c>
      <c r="D112" s="14"/>
      <c r="E112" s="14"/>
      <c r="F112" s="81">
        <f>F117+F122+F127+F132+F133</f>
        <v>1655618.9300000002</v>
      </c>
      <c r="G112" s="18">
        <f>G117+G122+G127+G132+G133</f>
        <v>589622</v>
      </c>
      <c r="H112" s="18">
        <f>H117+H122+H127+H132+H133</f>
        <v>521307</v>
      </c>
    </row>
    <row r="113" spans="1:8" ht="96">
      <c r="A113" s="14" t="s">
        <v>184</v>
      </c>
      <c r="B113" s="17" t="s">
        <v>126</v>
      </c>
      <c r="C113" s="14" t="s">
        <v>123</v>
      </c>
      <c r="D113" s="14"/>
      <c r="E113" s="14"/>
      <c r="F113" s="81">
        <f>F114</f>
        <v>39750</v>
      </c>
      <c r="G113" s="18">
        <f aca="true" t="shared" si="17" ref="G113:H116">G114</f>
        <v>39750</v>
      </c>
      <c r="H113" s="18">
        <f t="shared" si="17"/>
        <v>39750</v>
      </c>
    </row>
    <row r="114" spans="1:8" ht="12.75">
      <c r="A114" s="14" t="s">
        <v>182</v>
      </c>
      <c r="B114" s="15" t="s">
        <v>101</v>
      </c>
      <c r="C114" s="14" t="s">
        <v>123</v>
      </c>
      <c r="D114" s="14" t="s">
        <v>99</v>
      </c>
      <c r="E114" s="14"/>
      <c r="F114" s="81">
        <f>F115</f>
        <v>39750</v>
      </c>
      <c r="G114" s="18">
        <f t="shared" si="17"/>
        <v>39750</v>
      </c>
      <c r="H114" s="18">
        <f t="shared" si="17"/>
        <v>39750</v>
      </c>
    </row>
    <row r="115" spans="1:8" ht="12.75">
      <c r="A115" s="14" t="s">
        <v>181</v>
      </c>
      <c r="B115" s="15" t="s">
        <v>156</v>
      </c>
      <c r="C115" s="14" t="s">
        <v>123</v>
      </c>
      <c r="D115" s="14" t="s">
        <v>99</v>
      </c>
      <c r="E115" s="14" t="s">
        <v>346</v>
      </c>
      <c r="F115" s="81">
        <f>F116</f>
        <v>39750</v>
      </c>
      <c r="G115" s="18">
        <f t="shared" si="17"/>
        <v>39750</v>
      </c>
      <c r="H115" s="18">
        <f t="shared" si="17"/>
        <v>39750</v>
      </c>
    </row>
    <row r="116" spans="1:8" ht="12.75">
      <c r="A116" s="14" t="s">
        <v>180</v>
      </c>
      <c r="B116" s="15" t="s">
        <v>40</v>
      </c>
      <c r="C116" s="14" t="s">
        <v>123</v>
      </c>
      <c r="D116" s="14" t="s">
        <v>99</v>
      </c>
      <c r="E116" s="14" t="s">
        <v>39</v>
      </c>
      <c r="F116" s="81">
        <f>F117</f>
        <v>39750</v>
      </c>
      <c r="G116" s="18">
        <f t="shared" si="17"/>
        <v>39750</v>
      </c>
      <c r="H116" s="18">
        <f t="shared" si="17"/>
        <v>39750</v>
      </c>
    </row>
    <row r="117" spans="1:8" ht="12.75">
      <c r="A117" s="14" t="s">
        <v>177</v>
      </c>
      <c r="B117" s="35" t="s">
        <v>40</v>
      </c>
      <c r="C117" s="23" t="s">
        <v>123</v>
      </c>
      <c r="D117" s="23" t="s">
        <v>99</v>
      </c>
      <c r="E117" s="23" t="s">
        <v>39</v>
      </c>
      <c r="F117" s="82">
        <v>39750</v>
      </c>
      <c r="G117" s="25">
        <v>39750</v>
      </c>
      <c r="H117" s="25">
        <v>39750</v>
      </c>
    </row>
    <row r="118" spans="1:8" ht="72">
      <c r="A118" s="14" t="s">
        <v>175</v>
      </c>
      <c r="B118" s="17" t="s">
        <v>151</v>
      </c>
      <c r="C118" s="14" t="s">
        <v>148</v>
      </c>
      <c r="D118" s="14"/>
      <c r="E118" s="14"/>
      <c r="F118" s="81">
        <f>F119</f>
        <v>65000</v>
      </c>
      <c r="G118" s="18">
        <f aca="true" t="shared" si="18" ref="G118:H121">G119</f>
        <v>66000</v>
      </c>
      <c r="H118" s="18">
        <f t="shared" si="18"/>
        <v>67000</v>
      </c>
    </row>
    <row r="119" spans="1:8" ht="12.75">
      <c r="A119" s="14" t="s">
        <v>174</v>
      </c>
      <c r="B119" s="15" t="s">
        <v>101</v>
      </c>
      <c r="C119" s="14" t="s">
        <v>148</v>
      </c>
      <c r="D119" s="14" t="s">
        <v>99</v>
      </c>
      <c r="E119" s="14"/>
      <c r="F119" s="81">
        <f>F120</f>
        <v>65000</v>
      </c>
      <c r="G119" s="18">
        <f t="shared" si="18"/>
        <v>66000</v>
      </c>
      <c r="H119" s="18">
        <f t="shared" si="18"/>
        <v>67000</v>
      </c>
    </row>
    <row r="120" spans="1:8" ht="12.75">
      <c r="A120" s="14" t="s">
        <v>172</v>
      </c>
      <c r="B120" s="15" t="s">
        <v>156</v>
      </c>
      <c r="C120" s="14" t="s">
        <v>148</v>
      </c>
      <c r="D120" s="14" t="s">
        <v>99</v>
      </c>
      <c r="E120" s="14" t="s">
        <v>346</v>
      </c>
      <c r="F120" s="81">
        <f>F121</f>
        <v>65000</v>
      </c>
      <c r="G120" s="18">
        <f t="shared" si="18"/>
        <v>66000</v>
      </c>
      <c r="H120" s="18">
        <f t="shared" si="18"/>
        <v>67000</v>
      </c>
    </row>
    <row r="121" spans="1:8" ht="12.75">
      <c r="A121" s="14" t="s">
        <v>170</v>
      </c>
      <c r="B121" s="15" t="s">
        <v>34</v>
      </c>
      <c r="C121" s="14" t="s">
        <v>148</v>
      </c>
      <c r="D121" s="14" t="s">
        <v>99</v>
      </c>
      <c r="E121" s="14" t="s">
        <v>33</v>
      </c>
      <c r="F121" s="81">
        <f>F122</f>
        <v>65000</v>
      </c>
      <c r="G121" s="18">
        <f t="shared" si="18"/>
        <v>66000</v>
      </c>
      <c r="H121" s="18">
        <f t="shared" si="18"/>
        <v>67000</v>
      </c>
    </row>
    <row r="122" spans="1:8" ht="12.75">
      <c r="A122" s="14" t="s">
        <v>169</v>
      </c>
      <c r="B122" s="35" t="s">
        <v>34</v>
      </c>
      <c r="C122" s="23" t="s">
        <v>148</v>
      </c>
      <c r="D122" s="23" t="s">
        <v>99</v>
      </c>
      <c r="E122" s="23" t="s">
        <v>33</v>
      </c>
      <c r="F122" s="82">
        <v>65000</v>
      </c>
      <c r="G122" s="25">
        <v>66000</v>
      </c>
      <c r="H122" s="25">
        <v>67000</v>
      </c>
    </row>
    <row r="123" spans="1:8" ht="72">
      <c r="A123" s="14" t="s">
        <v>167</v>
      </c>
      <c r="B123" s="17" t="s">
        <v>121</v>
      </c>
      <c r="C123" s="14" t="s">
        <v>118</v>
      </c>
      <c r="D123" s="14"/>
      <c r="E123" s="14"/>
      <c r="F123" s="81">
        <f>F124</f>
        <v>0</v>
      </c>
      <c r="G123" s="18">
        <f aca="true" t="shared" si="19" ref="G123:H126">G124</f>
        <v>10000</v>
      </c>
      <c r="H123" s="18">
        <f t="shared" si="19"/>
        <v>2000</v>
      </c>
    </row>
    <row r="124" spans="1:8" ht="12.75">
      <c r="A124" s="14" t="s">
        <v>165</v>
      </c>
      <c r="B124" s="15" t="s">
        <v>101</v>
      </c>
      <c r="C124" s="14" t="s">
        <v>118</v>
      </c>
      <c r="D124" s="14" t="s">
        <v>99</v>
      </c>
      <c r="E124" s="14"/>
      <c r="F124" s="81">
        <f>F125</f>
        <v>0</v>
      </c>
      <c r="G124" s="18">
        <f t="shared" si="19"/>
        <v>10000</v>
      </c>
      <c r="H124" s="18">
        <f t="shared" si="19"/>
        <v>2000</v>
      </c>
    </row>
    <row r="125" spans="1:8" ht="12.75">
      <c r="A125" s="14" t="s">
        <v>164</v>
      </c>
      <c r="B125" s="15" t="s">
        <v>156</v>
      </c>
      <c r="C125" s="14" t="s">
        <v>118</v>
      </c>
      <c r="D125" s="14" t="s">
        <v>99</v>
      </c>
      <c r="E125" s="14" t="s">
        <v>346</v>
      </c>
      <c r="F125" s="81">
        <f>F126</f>
        <v>0</v>
      </c>
      <c r="G125" s="18">
        <f t="shared" si="19"/>
        <v>10000</v>
      </c>
      <c r="H125" s="18">
        <f t="shared" si="19"/>
        <v>2000</v>
      </c>
    </row>
    <row r="126" spans="1:8" ht="12.75">
      <c r="A126" s="14" t="s">
        <v>162</v>
      </c>
      <c r="B126" s="15" t="s">
        <v>40</v>
      </c>
      <c r="C126" s="14" t="s">
        <v>118</v>
      </c>
      <c r="D126" s="14" t="s">
        <v>99</v>
      </c>
      <c r="E126" s="14" t="s">
        <v>39</v>
      </c>
      <c r="F126" s="81">
        <f>F127</f>
        <v>0</v>
      </c>
      <c r="G126" s="18">
        <f t="shared" si="19"/>
        <v>10000</v>
      </c>
      <c r="H126" s="18">
        <f t="shared" si="19"/>
        <v>2000</v>
      </c>
    </row>
    <row r="127" spans="1:8" ht="12.75">
      <c r="A127" s="14" t="s">
        <v>160</v>
      </c>
      <c r="B127" s="35" t="s">
        <v>40</v>
      </c>
      <c r="C127" s="23" t="s">
        <v>118</v>
      </c>
      <c r="D127" s="23" t="s">
        <v>99</v>
      </c>
      <c r="E127" s="23" t="s">
        <v>39</v>
      </c>
      <c r="F127" s="82">
        <v>0</v>
      </c>
      <c r="G127" s="25">
        <v>10000</v>
      </c>
      <c r="H127" s="25">
        <v>2000</v>
      </c>
    </row>
    <row r="128" spans="1:8" ht="84">
      <c r="A128" s="14" t="s">
        <v>159</v>
      </c>
      <c r="B128" s="17" t="s">
        <v>117</v>
      </c>
      <c r="C128" s="14" t="s">
        <v>114</v>
      </c>
      <c r="D128" s="14"/>
      <c r="E128" s="14"/>
      <c r="F128" s="81">
        <f>F129</f>
        <v>2000</v>
      </c>
      <c r="G128" s="18">
        <f aca="true" t="shared" si="20" ref="G128:H130">G129</f>
        <v>2000</v>
      </c>
      <c r="H128" s="18">
        <f t="shared" si="20"/>
        <v>1559</v>
      </c>
    </row>
    <row r="129" spans="1:8" ht="12.75">
      <c r="A129" s="14" t="s">
        <v>157</v>
      </c>
      <c r="B129" s="15" t="s">
        <v>101</v>
      </c>
      <c r="C129" s="14" t="s">
        <v>114</v>
      </c>
      <c r="D129" s="14" t="s">
        <v>99</v>
      </c>
      <c r="E129" s="14"/>
      <c r="F129" s="81">
        <f>F130</f>
        <v>2000</v>
      </c>
      <c r="G129" s="18">
        <f t="shared" si="20"/>
        <v>2000</v>
      </c>
      <c r="H129" s="18">
        <f t="shared" si="20"/>
        <v>1559</v>
      </c>
    </row>
    <row r="130" spans="1:8" ht="12.75">
      <c r="A130" s="14" t="s">
        <v>155</v>
      </c>
      <c r="B130" s="15" t="s">
        <v>156</v>
      </c>
      <c r="C130" s="14" t="s">
        <v>114</v>
      </c>
      <c r="D130" s="14" t="s">
        <v>99</v>
      </c>
      <c r="E130" s="14" t="s">
        <v>346</v>
      </c>
      <c r="F130" s="81">
        <f>F131</f>
        <v>2000</v>
      </c>
      <c r="G130" s="18">
        <f t="shared" si="20"/>
        <v>2000</v>
      </c>
      <c r="H130" s="18">
        <f t="shared" si="20"/>
        <v>1559</v>
      </c>
    </row>
    <row r="131" spans="1:8" ht="12.75">
      <c r="A131" s="14" t="s">
        <v>154</v>
      </c>
      <c r="B131" s="15" t="s">
        <v>40</v>
      </c>
      <c r="C131" s="14" t="s">
        <v>114</v>
      </c>
      <c r="D131" s="14" t="s">
        <v>99</v>
      </c>
      <c r="E131" s="14" t="s">
        <v>39</v>
      </c>
      <c r="F131" s="81">
        <f>F132</f>
        <v>2000</v>
      </c>
      <c r="G131" s="18">
        <f>G132</f>
        <v>2000</v>
      </c>
      <c r="H131" s="18">
        <f>H132</f>
        <v>1559</v>
      </c>
    </row>
    <row r="132" spans="1:8" ht="12.75">
      <c r="A132" s="14" t="s">
        <v>153</v>
      </c>
      <c r="B132" s="35" t="s">
        <v>40</v>
      </c>
      <c r="C132" s="23" t="s">
        <v>114</v>
      </c>
      <c r="D132" s="23" t="s">
        <v>99</v>
      </c>
      <c r="E132" s="23" t="s">
        <v>39</v>
      </c>
      <c r="F132" s="82">
        <v>2000</v>
      </c>
      <c r="G132" s="25">
        <v>2000</v>
      </c>
      <c r="H132" s="25">
        <v>1559</v>
      </c>
    </row>
    <row r="133" spans="1:8" ht="72">
      <c r="A133" s="14" t="s">
        <v>152</v>
      </c>
      <c r="B133" s="17" t="s">
        <v>90</v>
      </c>
      <c r="C133" s="14" t="s">
        <v>82</v>
      </c>
      <c r="D133" s="14"/>
      <c r="E133" s="14"/>
      <c r="F133" s="81">
        <f>F137+F141+F145+F154+F159</f>
        <v>1548868.9300000002</v>
      </c>
      <c r="G133" s="18">
        <f>G137+G141+G145+G154+G159</f>
        <v>471872</v>
      </c>
      <c r="H133" s="18">
        <f>H137+H141+H145+H154+H159</f>
        <v>410998</v>
      </c>
    </row>
    <row r="134" spans="1:8" ht="24">
      <c r="A134" s="14" t="s">
        <v>150</v>
      </c>
      <c r="B134" s="15" t="s">
        <v>87</v>
      </c>
      <c r="C134" s="14" t="s">
        <v>82</v>
      </c>
      <c r="D134" s="14" t="s">
        <v>86</v>
      </c>
      <c r="E134" s="14"/>
      <c r="F134" s="81">
        <f>F135</f>
        <v>77753.8</v>
      </c>
      <c r="G134" s="18">
        <f aca="true" t="shared" si="21" ref="G134:H136">G135</f>
        <v>232897</v>
      </c>
      <c r="H134" s="18">
        <f t="shared" si="21"/>
        <v>232898</v>
      </c>
    </row>
    <row r="135" spans="1:8" ht="12.75">
      <c r="A135" s="14" t="s">
        <v>149</v>
      </c>
      <c r="B135" s="15" t="s">
        <v>156</v>
      </c>
      <c r="C135" s="14" t="s">
        <v>82</v>
      </c>
      <c r="D135" s="14" t="s">
        <v>86</v>
      </c>
      <c r="E135" s="14" t="s">
        <v>346</v>
      </c>
      <c r="F135" s="81">
        <f>F136</f>
        <v>77753.8</v>
      </c>
      <c r="G135" s="18">
        <f t="shared" si="21"/>
        <v>232897</v>
      </c>
      <c r="H135" s="18">
        <f t="shared" si="21"/>
        <v>232898</v>
      </c>
    </row>
    <row r="136" spans="1:8" ht="24">
      <c r="A136" s="14" t="s">
        <v>147</v>
      </c>
      <c r="B136" s="15" t="s">
        <v>43</v>
      </c>
      <c r="C136" s="14" t="s">
        <v>82</v>
      </c>
      <c r="D136" s="14" t="s">
        <v>86</v>
      </c>
      <c r="E136" s="14" t="s">
        <v>42</v>
      </c>
      <c r="F136" s="81">
        <f>F137</f>
        <v>77753.8</v>
      </c>
      <c r="G136" s="18">
        <f t="shared" si="21"/>
        <v>232897</v>
      </c>
      <c r="H136" s="18">
        <f t="shared" si="21"/>
        <v>232898</v>
      </c>
    </row>
    <row r="137" spans="1:8" ht="24">
      <c r="A137" s="14" t="s">
        <v>146</v>
      </c>
      <c r="B137" s="35" t="s">
        <v>43</v>
      </c>
      <c r="C137" s="23" t="s">
        <v>82</v>
      </c>
      <c r="D137" s="23" t="s">
        <v>86</v>
      </c>
      <c r="E137" s="23" t="s">
        <v>42</v>
      </c>
      <c r="F137" s="82">
        <v>77753.8</v>
      </c>
      <c r="G137" s="25">
        <v>232897</v>
      </c>
      <c r="H137" s="25">
        <v>232898</v>
      </c>
    </row>
    <row r="138" spans="1:8" ht="36">
      <c r="A138" s="14" t="s">
        <v>145</v>
      </c>
      <c r="B138" s="15" t="s">
        <v>83</v>
      </c>
      <c r="C138" s="14" t="s">
        <v>82</v>
      </c>
      <c r="D138" s="14" t="s">
        <v>81</v>
      </c>
      <c r="E138" s="14"/>
      <c r="F138" s="81">
        <f>F139</f>
        <v>23316.33</v>
      </c>
      <c r="G138" s="18">
        <f aca="true" t="shared" si="22" ref="G138:H140">G139</f>
        <v>70340</v>
      </c>
      <c r="H138" s="18">
        <f t="shared" si="22"/>
        <v>70340</v>
      </c>
    </row>
    <row r="139" spans="1:8" ht="12.75">
      <c r="A139" s="14" t="s">
        <v>144</v>
      </c>
      <c r="B139" s="15" t="s">
        <v>156</v>
      </c>
      <c r="C139" s="14" t="s">
        <v>82</v>
      </c>
      <c r="D139" s="14" t="s">
        <v>81</v>
      </c>
      <c r="E139" s="14" t="s">
        <v>346</v>
      </c>
      <c r="F139" s="81">
        <f>F140</f>
        <v>23316.33</v>
      </c>
      <c r="G139" s="18">
        <f t="shared" si="22"/>
        <v>70340</v>
      </c>
      <c r="H139" s="18">
        <f t="shared" si="22"/>
        <v>70340</v>
      </c>
    </row>
    <row r="140" spans="1:8" ht="24">
      <c r="A140" s="14" t="s">
        <v>142</v>
      </c>
      <c r="B140" s="15" t="s">
        <v>43</v>
      </c>
      <c r="C140" s="14" t="s">
        <v>82</v>
      </c>
      <c r="D140" s="14" t="s">
        <v>81</v>
      </c>
      <c r="E140" s="14" t="s">
        <v>42</v>
      </c>
      <c r="F140" s="81">
        <f>F141</f>
        <v>23316.33</v>
      </c>
      <c r="G140" s="18">
        <f t="shared" si="22"/>
        <v>70340</v>
      </c>
      <c r="H140" s="18">
        <f t="shared" si="22"/>
        <v>70340</v>
      </c>
    </row>
    <row r="141" spans="1:8" ht="24">
      <c r="A141" s="14" t="s">
        <v>141</v>
      </c>
      <c r="B141" s="35" t="s">
        <v>43</v>
      </c>
      <c r="C141" s="23" t="s">
        <v>82</v>
      </c>
      <c r="D141" s="23" t="s">
        <v>81</v>
      </c>
      <c r="E141" s="23" t="s">
        <v>42</v>
      </c>
      <c r="F141" s="82">
        <v>23316.33</v>
      </c>
      <c r="G141" s="25">
        <v>70340</v>
      </c>
      <c r="H141" s="25">
        <v>70340</v>
      </c>
    </row>
    <row r="142" spans="1:8" ht="12.75">
      <c r="A142" s="14" t="s">
        <v>139</v>
      </c>
      <c r="B142" s="15" t="s">
        <v>101</v>
      </c>
      <c r="C142" s="14" t="s">
        <v>82</v>
      </c>
      <c r="D142" s="14" t="s">
        <v>99</v>
      </c>
      <c r="E142" s="14"/>
      <c r="F142" s="83">
        <f>F143</f>
        <v>1327028.8</v>
      </c>
      <c r="G142" s="38">
        <f aca="true" t="shared" si="23" ref="G142:H144">G143</f>
        <v>163865</v>
      </c>
      <c r="H142" s="38">
        <f t="shared" si="23"/>
        <v>102990</v>
      </c>
    </row>
    <row r="143" spans="1:8" ht="12.75">
      <c r="A143" s="14" t="s">
        <v>138</v>
      </c>
      <c r="B143" s="15" t="s">
        <v>156</v>
      </c>
      <c r="C143" s="14" t="s">
        <v>82</v>
      </c>
      <c r="D143" s="14" t="s">
        <v>99</v>
      </c>
      <c r="E143" s="14" t="s">
        <v>346</v>
      </c>
      <c r="F143" s="83">
        <f>F144</f>
        <v>1327028.8</v>
      </c>
      <c r="G143" s="38">
        <f t="shared" si="23"/>
        <v>163865</v>
      </c>
      <c r="H143" s="38">
        <f t="shared" si="23"/>
        <v>102990</v>
      </c>
    </row>
    <row r="144" spans="1:8" ht="12.75">
      <c r="A144" s="14" t="s">
        <v>137</v>
      </c>
      <c r="B144" s="15" t="s">
        <v>40</v>
      </c>
      <c r="C144" s="14" t="s">
        <v>82</v>
      </c>
      <c r="D144" s="14" t="s">
        <v>99</v>
      </c>
      <c r="E144" s="14" t="s">
        <v>39</v>
      </c>
      <c r="F144" s="83">
        <f>F145</f>
        <v>1327028.8</v>
      </c>
      <c r="G144" s="38">
        <f t="shared" si="23"/>
        <v>163865</v>
      </c>
      <c r="H144" s="38">
        <f t="shared" si="23"/>
        <v>102990</v>
      </c>
    </row>
    <row r="145" spans="1:8" ht="12.75">
      <c r="A145" s="14" t="s">
        <v>134</v>
      </c>
      <c r="B145" s="35" t="s">
        <v>40</v>
      </c>
      <c r="C145" s="23" t="s">
        <v>82</v>
      </c>
      <c r="D145" s="23" t="s">
        <v>99</v>
      </c>
      <c r="E145" s="23" t="s">
        <v>39</v>
      </c>
      <c r="F145" s="82">
        <v>1327028.8</v>
      </c>
      <c r="G145" s="25">
        <v>163865</v>
      </c>
      <c r="H145" s="25">
        <v>102990</v>
      </c>
    </row>
    <row r="146" spans="1:8" ht="12.75">
      <c r="A146" s="14"/>
      <c r="B146" s="15" t="s">
        <v>101</v>
      </c>
      <c r="C146" s="14" t="s">
        <v>392</v>
      </c>
      <c r="D146" s="14" t="s">
        <v>99</v>
      </c>
      <c r="E146" s="14"/>
      <c r="F146" s="83">
        <f>F147</f>
        <v>1396300</v>
      </c>
      <c r="G146" s="25"/>
      <c r="H146" s="25"/>
    </row>
    <row r="147" spans="1:8" ht="12.75">
      <c r="A147" s="14"/>
      <c r="B147" s="15" t="s">
        <v>156</v>
      </c>
      <c r="C147" s="14" t="s">
        <v>392</v>
      </c>
      <c r="D147" s="14" t="s">
        <v>99</v>
      </c>
      <c r="E147" s="14" t="s">
        <v>346</v>
      </c>
      <c r="F147" s="83">
        <f>F148</f>
        <v>1396300</v>
      </c>
      <c r="G147" s="25"/>
      <c r="H147" s="25"/>
    </row>
    <row r="148" spans="1:8" ht="12.75">
      <c r="A148" s="14"/>
      <c r="B148" s="15" t="s">
        <v>40</v>
      </c>
      <c r="C148" s="14" t="s">
        <v>392</v>
      </c>
      <c r="D148" s="14" t="s">
        <v>99</v>
      </c>
      <c r="E148" s="14" t="s">
        <v>39</v>
      </c>
      <c r="F148" s="83">
        <f>F149</f>
        <v>1396300</v>
      </c>
      <c r="G148" s="25"/>
      <c r="H148" s="25"/>
    </row>
    <row r="149" spans="1:8" ht="12.75">
      <c r="A149" s="14"/>
      <c r="B149" s="35" t="s">
        <v>40</v>
      </c>
      <c r="C149" s="23" t="s">
        <v>392</v>
      </c>
      <c r="D149" s="23" t="s">
        <v>99</v>
      </c>
      <c r="E149" s="23" t="s">
        <v>39</v>
      </c>
      <c r="F149" s="82">
        <v>1396300</v>
      </c>
      <c r="G149" s="25"/>
      <c r="H149" s="25"/>
    </row>
    <row r="150" spans="1:8" ht="84">
      <c r="A150" s="14" t="s">
        <v>132</v>
      </c>
      <c r="B150" s="17" t="s">
        <v>109</v>
      </c>
      <c r="C150" s="14" t="s">
        <v>106</v>
      </c>
      <c r="D150" s="14"/>
      <c r="E150" s="14"/>
      <c r="F150" s="83">
        <f>F151</f>
        <v>116000</v>
      </c>
      <c r="G150" s="38">
        <f aca="true" t="shared" si="24" ref="G150:H153">G151</f>
        <v>0</v>
      </c>
      <c r="H150" s="38">
        <f t="shared" si="24"/>
        <v>0</v>
      </c>
    </row>
    <row r="151" spans="1:8" ht="18" customHeight="1">
      <c r="A151" s="14" t="s">
        <v>86</v>
      </c>
      <c r="B151" s="15" t="s">
        <v>101</v>
      </c>
      <c r="C151" s="14" t="s">
        <v>106</v>
      </c>
      <c r="D151" s="14" t="s">
        <v>99</v>
      </c>
      <c r="E151" s="14"/>
      <c r="F151" s="83">
        <f>F152</f>
        <v>116000</v>
      </c>
      <c r="G151" s="38">
        <f t="shared" si="24"/>
        <v>0</v>
      </c>
      <c r="H151" s="38">
        <f t="shared" si="24"/>
        <v>0</v>
      </c>
    </row>
    <row r="152" spans="1:8" ht="19.5" customHeight="1">
      <c r="A152" s="14" t="s">
        <v>128</v>
      </c>
      <c r="B152" s="15" t="s">
        <v>156</v>
      </c>
      <c r="C152" s="14" t="s">
        <v>106</v>
      </c>
      <c r="D152" s="14" t="s">
        <v>99</v>
      </c>
      <c r="E152" s="14" t="s">
        <v>346</v>
      </c>
      <c r="F152" s="83">
        <f>F153</f>
        <v>116000</v>
      </c>
      <c r="G152" s="38">
        <f t="shared" si="24"/>
        <v>0</v>
      </c>
      <c r="H152" s="38">
        <f t="shared" si="24"/>
        <v>0</v>
      </c>
    </row>
    <row r="153" spans="1:8" ht="12.75">
      <c r="A153" s="14" t="s">
        <v>127</v>
      </c>
      <c r="B153" s="15" t="s">
        <v>40</v>
      </c>
      <c r="C153" s="14" t="s">
        <v>106</v>
      </c>
      <c r="D153" s="14" t="s">
        <v>99</v>
      </c>
      <c r="E153" s="14" t="s">
        <v>39</v>
      </c>
      <c r="F153" s="83">
        <f>F154</f>
        <v>116000</v>
      </c>
      <c r="G153" s="38">
        <f t="shared" si="24"/>
        <v>0</v>
      </c>
      <c r="H153" s="38">
        <f t="shared" si="24"/>
        <v>0</v>
      </c>
    </row>
    <row r="154" spans="1:8" ht="12.75">
      <c r="A154" s="14" t="s">
        <v>125</v>
      </c>
      <c r="B154" s="35" t="s">
        <v>40</v>
      </c>
      <c r="C154" s="23" t="s">
        <v>106</v>
      </c>
      <c r="D154" s="23" t="s">
        <v>99</v>
      </c>
      <c r="E154" s="23" t="s">
        <v>39</v>
      </c>
      <c r="F154" s="82">
        <v>116000</v>
      </c>
      <c r="G154" s="25">
        <v>0</v>
      </c>
      <c r="H154" s="25">
        <v>0</v>
      </c>
    </row>
    <row r="155" spans="1:8" ht="96">
      <c r="A155" s="14" t="s">
        <v>124</v>
      </c>
      <c r="B155" s="17" t="s">
        <v>104</v>
      </c>
      <c r="C155" s="14" t="s">
        <v>100</v>
      </c>
      <c r="D155" s="14"/>
      <c r="E155" s="14"/>
      <c r="F155" s="81">
        <f>F156</f>
        <v>4770</v>
      </c>
      <c r="G155" s="18">
        <f aca="true" t="shared" si="25" ref="G155:H158">G156</f>
        <v>4770</v>
      </c>
      <c r="H155" s="18">
        <f t="shared" si="25"/>
        <v>4770</v>
      </c>
    </row>
    <row r="156" spans="1:8" ht="12.75">
      <c r="A156" s="14" t="s">
        <v>122</v>
      </c>
      <c r="B156" s="15" t="s">
        <v>101</v>
      </c>
      <c r="C156" s="14" t="s">
        <v>100</v>
      </c>
      <c r="D156" s="14" t="s">
        <v>99</v>
      </c>
      <c r="E156" s="14"/>
      <c r="F156" s="81">
        <f>F157</f>
        <v>4770</v>
      </c>
      <c r="G156" s="18">
        <f t="shared" si="25"/>
        <v>4770</v>
      </c>
      <c r="H156" s="18">
        <f t="shared" si="25"/>
        <v>4770</v>
      </c>
    </row>
    <row r="157" spans="1:8" ht="12.75">
      <c r="A157" s="14" t="s">
        <v>120</v>
      </c>
      <c r="B157" s="15" t="s">
        <v>156</v>
      </c>
      <c r="C157" s="14" t="s">
        <v>100</v>
      </c>
      <c r="D157" s="14" t="s">
        <v>99</v>
      </c>
      <c r="E157" s="14" t="s">
        <v>346</v>
      </c>
      <c r="F157" s="81">
        <f>F158</f>
        <v>4770</v>
      </c>
      <c r="G157" s="18">
        <f t="shared" si="25"/>
        <v>4770</v>
      </c>
      <c r="H157" s="18">
        <f t="shared" si="25"/>
        <v>4770</v>
      </c>
    </row>
    <row r="158" spans="1:8" ht="12.75">
      <c r="A158" s="14" t="s">
        <v>119</v>
      </c>
      <c r="B158" s="15" t="s">
        <v>40</v>
      </c>
      <c r="C158" s="14" t="s">
        <v>100</v>
      </c>
      <c r="D158" s="14" t="s">
        <v>99</v>
      </c>
      <c r="E158" s="14" t="s">
        <v>39</v>
      </c>
      <c r="F158" s="81">
        <f>F159</f>
        <v>4770</v>
      </c>
      <c r="G158" s="18">
        <f t="shared" si="25"/>
        <v>4770</v>
      </c>
      <c r="H158" s="18">
        <f t="shared" si="25"/>
        <v>4770</v>
      </c>
    </row>
    <row r="159" spans="1:8" ht="12.75">
      <c r="A159" s="14" t="s">
        <v>81</v>
      </c>
      <c r="B159" s="35" t="s">
        <v>40</v>
      </c>
      <c r="C159" s="23" t="s">
        <v>100</v>
      </c>
      <c r="D159" s="23" t="s">
        <v>99</v>
      </c>
      <c r="E159" s="23" t="s">
        <v>39</v>
      </c>
      <c r="F159" s="82">
        <v>4770</v>
      </c>
      <c r="G159" s="25">
        <v>4770</v>
      </c>
      <c r="H159" s="25">
        <v>4770</v>
      </c>
    </row>
    <row r="160" spans="1:8" ht="24">
      <c r="A160" s="14" t="s">
        <v>116</v>
      </c>
      <c r="B160" s="15" t="s">
        <v>293</v>
      </c>
      <c r="C160" s="14" t="s">
        <v>292</v>
      </c>
      <c r="D160" s="14"/>
      <c r="E160" s="14"/>
      <c r="F160" s="81">
        <f aca="true" t="shared" si="26" ref="F160:H161">F161</f>
        <v>783450</v>
      </c>
      <c r="G160" s="18">
        <f t="shared" si="26"/>
        <v>783450</v>
      </c>
      <c r="H160" s="18">
        <f t="shared" si="26"/>
        <v>783450</v>
      </c>
    </row>
    <row r="161" spans="1:8" ht="36">
      <c r="A161" s="14" t="s">
        <v>115</v>
      </c>
      <c r="B161" s="15" t="s">
        <v>291</v>
      </c>
      <c r="C161" s="14" t="s">
        <v>290</v>
      </c>
      <c r="D161" s="14"/>
      <c r="E161" s="14"/>
      <c r="F161" s="81">
        <f t="shared" si="26"/>
        <v>783450</v>
      </c>
      <c r="G161" s="18">
        <f t="shared" si="26"/>
        <v>783450</v>
      </c>
      <c r="H161" s="18">
        <f t="shared" si="26"/>
        <v>783450</v>
      </c>
    </row>
    <row r="162" spans="1:8" ht="36">
      <c r="A162" s="14" t="s">
        <v>113</v>
      </c>
      <c r="B162" s="15" t="s">
        <v>289</v>
      </c>
      <c r="C162" s="14" t="s">
        <v>288</v>
      </c>
      <c r="D162" s="14"/>
      <c r="E162" s="14"/>
      <c r="F162" s="81">
        <f>F166+F170</f>
        <v>783450</v>
      </c>
      <c r="G162" s="18">
        <f>G166+G170</f>
        <v>783450</v>
      </c>
      <c r="H162" s="18">
        <f>H166+H170</f>
        <v>783450</v>
      </c>
    </row>
    <row r="163" spans="1:8" ht="24">
      <c r="A163" s="14" t="s">
        <v>112</v>
      </c>
      <c r="B163" s="15" t="s">
        <v>87</v>
      </c>
      <c r="C163" s="14" t="s">
        <v>288</v>
      </c>
      <c r="D163" s="14" t="s">
        <v>86</v>
      </c>
      <c r="E163" s="14"/>
      <c r="F163" s="81">
        <f>F164</f>
        <v>601728</v>
      </c>
      <c r="G163" s="18">
        <f aca="true" t="shared" si="27" ref="G163:H165">G164</f>
        <v>601728</v>
      </c>
      <c r="H163" s="18">
        <f t="shared" si="27"/>
        <v>601728</v>
      </c>
    </row>
    <row r="164" spans="1:8" ht="12.75">
      <c r="A164" s="14" t="s">
        <v>111</v>
      </c>
      <c r="B164" s="15" t="s">
        <v>296</v>
      </c>
      <c r="C164" s="14" t="s">
        <v>288</v>
      </c>
      <c r="D164" s="14" t="s">
        <v>86</v>
      </c>
      <c r="E164" s="14" t="s">
        <v>343</v>
      </c>
      <c r="F164" s="81">
        <f>F165</f>
        <v>601728</v>
      </c>
      <c r="G164" s="18">
        <f t="shared" si="27"/>
        <v>601728</v>
      </c>
      <c r="H164" s="18">
        <f t="shared" si="27"/>
        <v>601728</v>
      </c>
    </row>
    <row r="165" spans="1:8" ht="36">
      <c r="A165" s="14" t="s">
        <v>110</v>
      </c>
      <c r="B165" s="15" t="s">
        <v>19</v>
      </c>
      <c r="C165" s="14" t="s">
        <v>288</v>
      </c>
      <c r="D165" s="14" t="s">
        <v>86</v>
      </c>
      <c r="E165" s="14" t="s">
        <v>18</v>
      </c>
      <c r="F165" s="81">
        <f>F166</f>
        <v>601728</v>
      </c>
      <c r="G165" s="18">
        <f t="shared" si="27"/>
        <v>601728</v>
      </c>
      <c r="H165" s="18">
        <f t="shared" si="27"/>
        <v>601728</v>
      </c>
    </row>
    <row r="166" spans="1:8" ht="36">
      <c r="A166" s="14" t="s">
        <v>108</v>
      </c>
      <c r="B166" s="35" t="s">
        <v>19</v>
      </c>
      <c r="C166" s="23" t="s">
        <v>288</v>
      </c>
      <c r="D166" s="23" t="s">
        <v>86</v>
      </c>
      <c r="E166" s="23" t="s">
        <v>18</v>
      </c>
      <c r="F166" s="82">
        <v>601728</v>
      </c>
      <c r="G166" s="25">
        <v>601728</v>
      </c>
      <c r="H166" s="25">
        <v>601728</v>
      </c>
    </row>
    <row r="167" spans="1:8" ht="36">
      <c r="A167" s="14" t="s">
        <v>107</v>
      </c>
      <c r="B167" s="15" t="s">
        <v>83</v>
      </c>
      <c r="C167" s="14" t="s">
        <v>288</v>
      </c>
      <c r="D167" s="14" t="s">
        <v>81</v>
      </c>
      <c r="E167" s="14"/>
      <c r="F167" s="81">
        <f>F168</f>
        <v>181722</v>
      </c>
      <c r="G167" s="18">
        <f aca="true" t="shared" si="28" ref="G167:H169">G168</f>
        <v>181722</v>
      </c>
      <c r="H167" s="18">
        <f t="shared" si="28"/>
        <v>181722</v>
      </c>
    </row>
    <row r="168" spans="1:8" ht="12.75">
      <c r="A168" s="14" t="s">
        <v>105</v>
      </c>
      <c r="B168" s="15" t="s">
        <v>296</v>
      </c>
      <c r="C168" s="14" t="s">
        <v>288</v>
      </c>
      <c r="D168" s="14" t="s">
        <v>81</v>
      </c>
      <c r="E168" s="14" t="s">
        <v>343</v>
      </c>
      <c r="F168" s="81">
        <f>F169</f>
        <v>181722</v>
      </c>
      <c r="G168" s="18">
        <f t="shared" si="28"/>
        <v>181722</v>
      </c>
      <c r="H168" s="18">
        <f t="shared" si="28"/>
        <v>181722</v>
      </c>
    </row>
    <row r="169" spans="1:8" ht="36">
      <c r="A169" s="14" t="s">
        <v>103</v>
      </c>
      <c r="B169" s="15" t="s">
        <v>19</v>
      </c>
      <c r="C169" s="14" t="s">
        <v>288</v>
      </c>
      <c r="D169" s="14" t="s">
        <v>81</v>
      </c>
      <c r="E169" s="14" t="s">
        <v>18</v>
      </c>
      <c r="F169" s="81">
        <f>F170</f>
        <v>181722</v>
      </c>
      <c r="G169" s="18">
        <f t="shared" si="28"/>
        <v>181722</v>
      </c>
      <c r="H169" s="18">
        <f t="shared" si="28"/>
        <v>181722</v>
      </c>
    </row>
    <row r="170" spans="1:8" ht="36">
      <c r="A170" s="14" t="s">
        <v>102</v>
      </c>
      <c r="B170" s="35" t="s">
        <v>19</v>
      </c>
      <c r="C170" s="23" t="s">
        <v>288</v>
      </c>
      <c r="D170" s="23" t="s">
        <v>81</v>
      </c>
      <c r="E170" s="23" t="s">
        <v>18</v>
      </c>
      <c r="F170" s="82">
        <v>181722</v>
      </c>
      <c r="G170" s="25">
        <v>181722</v>
      </c>
      <c r="H170" s="25">
        <v>181722</v>
      </c>
    </row>
    <row r="171" spans="1:8" ht="24">
      <c r="A171" s="14" t="s">
        <v>98</v>
      </c>
      <c r="B171" s="15" t="s">
        <v>224</v>
      </c>
      <c r="C171" s="14" t="s">
        <v>223</v>
      </c>
      <c r="D171" s="14"/>
      <c r="E171" s="14"/>
      <c r="F171" s="81">
        <f>F172</f>
        <v>5522212.3100000005</v>
      </c>
      <c r="G171" s="18">
        <f>G172</f>
        <v>5349922</v>
      </c>
      <c r="H171" s="18">
        <f>H172</f>
        <v>5377764</v>
      </c>
    </row>
    <row r="172" spans="1:8" ht="36">
      <c r="A172" s="14" t="s">
        <v>97</v>
      </c>
      <c r="B172" s="15" t="s">
        <v>221</v>
      </c>
      <c r="C172" s="14" t="s">
        <v>220</v>
      </c>
      <c r="D172" s="14"/>
      <c r="E172" s="14"/>
      <c r="F172" s="81">
        <f>F173+F186+F191+F200+F205</f>
        <v>5522212.3100000005</v>
      </c>
      <c r="G172" s="18">
        <f>G173+G186+G191+G200+G205</f>
        <v>5349922</v>
      </c>
      <c r="H172" s="18">
        <f>H173+H186+H191+H200+H205</f>
        <v>5377764</v>
      </c>
    </row>
    <row r="173" spans="1:8" ht="48">
      <c r="A173" s="14" t="s">
        <v>94</v>
      </c>
      <c r="B173" s="15" t="s">
        <v>218</v>
      </c>
      <c r="C173" s="14" t="s">
        <v>211</v>
      </c>
      <c r="D173" s="14"/>
      <c r="E173" s="14"/>
      <c r="F173" s="81">
        <f>F177+F181+F185</f>
        <v>392800</v>
      </c>
      <c r="G173" s="18">
        <f>G177+G181+G185</f>
        <v>397470</v>
      </c>
      <c r="H173" s="18">
        <f>H177+H181+H185</f>
        <v>415310</v>
      </c>
    </row>
    <row r="174" spans="1:8" ht="24">
      <c r="A174" s="14" t="s">
        <v>91</v>
      </c>
      <c r="B174" s="15" t="s">
        <v>87</v>
      </c>
      <c r="C174" s="14" t="s">
        <v>211</v>
      </c>
      <c r="D174" s="14" t="s">
        <v>86</v>
      </c>
      <c r="E174" s="14"/>
      <c r="F174" s="81">
        <f>F175</f>
        <v>277419</v>
      </c>
      <c r="G174" s="18">
        <f aca="true" t="shared" si="29" ref="G174:H176">G175</f>
        <v>277419</v>
      </c>
      <c r="H174" s="18">
        <f t="shared" si="29"/>
        <v>277419</v>
      </c>
    </row>
    <row r="175" spans="1:8" ht="12.75">
      <c r="A175" s="14" t="s">
        <v>89</v>
      </c>
      <c r="B175" s="15" t="s">
        <v>352</v>
      </c>
      <c r="C175" s="14" t="s">
        <v>211</v>
      </c>
      <c r="D175" s="14" t="s">
        <v>86</v>
      </c>
      <c r="E175" s="14" t="s">
        <v>350</v>
      </c>
      <c r="F175" s="81">
        <f>F176</f>
        <v>277419</v>
      </c>
      <c r="G175" s="18">
        <f t="shared" si="29"/>
        <v>277419</v>
      </c>
      <c r="H175" s="18">
        <f t="shared" si="29"/>
        <v>277419</v>
      </c>
    </row>
    <row r="176" spans="1:8" ht="12.75">
      <c r="A176" s="14" t="s">
        <v>88</v>
      </c>
      <c r="B176" s="15" t="s">
        <v>353</v>
      </c>
      <c r="C176" s="14" t="s">
        <v>211</v>
      </c>
      <c r="D176" s="14" t="s">
        <v>86</v>
      </c>
      <c r="E176" s="14" t="s">
        <v>351</v>
      </c>
      <c r="F176" s="81">
        <f>F177</f>
        <v>277419</v>
      </c>
      <c r="G176" s="18">
        <f t="shared" si="29"/>
        <v>277419</v>
      </c>
      <c r="H176" s="18">
        <f t="shared" si="29"/>
        <v>277419</v>
      </c>
    </row>
    <row r="177" spans="1:8" ht="12.75">
      <c r="A177" s="14" t="s">
        <v>85</v>
      </c>
      <c r="B177" s="35" t="s">
        <v>353</v>
      </c>
      <c r="C177" s="23" t="s">
        <v>211</v>
      </c>
      <c r="D177" s="23" t="s">
        <v>86</v>
      </c>
      <c r="E177" s="23" t="s">
        <v>351</v>
      </c>
      <c r="F177" s="82">
        <v>277419</v>
      </c>
      <c r="G177" s="25">
        <v>277419</v>
      </c>
      <c r="H177" s="25">
        <v>277419</v>
      </c>
    </row>
    <row r="178" spans="1:8" ht="36">
      <c r="A178" s="14" t="s">
        <v>84</v>
      </c>
      <c r="B178" s="15" t="s">
        <v>83</v>
      </c>
      <c r="C178" s="14" t="s">
        <v>211</v>
      </c>
      <c r="D178" s="14" t="s">
        <v>81</v>
      </c>
      <c r="E178" s="14"/>
      <c r="F178" s="81">
        <f>F179</f>
        <v>83781</v>
      </c>
      <c r="G178" s="18">
        <f aca="true" t="shared" si="30" ref="G178:H180">G179</f>
        <v>83781</v>
      </c>
      <c r="H178" s="18">
        <f t="shared" si="30"/>
        <v>83781</v>
      </c>
    </row>
    <row r="179" spans="1:8" ht="12.75">
      <c r="A179" s="14" t="s">
        <v>80</v>
      </c>
      <c r="B179" s="15" t="s">
        <v>352</v>
      </c>
      <c r="C179" s="14" t="s">
        <v>211</v>
      </c>
      <c r="D179" s="14" t="s">
        <v>81</v>
      </c>
      <c r="E179" s="14" t="s">
        <v>350</v>
      </c>
      <c r="F179" s="81">
        <f>F180</f>
        <v>83781</v>
      </c>
      <c r="G179" s="18">
        <f t="shared" si="30"/>
        <v>83781</v>
      </c>
      <c r="H179" s="18">
        <f t="shared" si="30"/>
        <v>83781</v>
      </c>
    </row>
    <row r="180" spans="1:8" ht="12.75">
      <c r="A180" s="14" t="s">
        <v>78</v>
      </c>
      <c r="B180" s="15" t="s">
        <v>353</v>
      </c>
      <c r="C180" s="14" t="s">
        <v>211</v>
      </c>
      <c r="D180" s="14" t="s">
        <v>81</v>
      </c>
      <c r="E180" s="14" t="s">
        <v>351</v>
      </c>
      <c r="F180" s="81">
        <f>F181</f>
        <v>83781</v>
      </c>
      <c r="G180" s="18">
        <f t="shared" si="30"/>
        <v>83781</v>
      </c>
      <c r="H180" s="18">
        <f t="shared" si="30"/>
        <v>83781</v>
      </c>
    </row>
    <row r="181" spans="1:8" ht="12.75">
      <c r="A181" s="14" t="s">
        <v>77</v>
      </c>
      <c r="B181" s="35" t="s">
        <v>353</v>
      </c>
      <c r="C181" s="23" t="s">
        <v>211</v>
      </c>
      <c r="D181" s="23" t="s">
        <v>81</v>
      </c>
      <c r="E181" s="23" t="s">
        <v>351</v>
      </c>
      <c r="F181" s="82">
        <v>83781</v>
      </c>
      <c r="G181" s="25">
        <v>83781</v>
      </c>
      <c r="H181" s="25">
        <v>83781</v>
      </c>
    </row>
    <row r="182" spans="1:8" ht="12.75">
      <c r="A182" s="14" t="s">
        <v>76</v>
      </c>
      <c r="B182" s="15" t="s">
        <v>101</v>
      </c>
      <c r="C182" s="14" t="s">
        <v>211</v>
      </c>
      <c r="D182" s="14" t="s">
        <v>99</v>
      </c>
      <c r="E182" s="14"/>
      <c r="F182" s="83">
        <f>F183</f>
        <v>31600</v>
      </c>
      <c r="G182" s="38">
        <f aca="true" t="shared" si="31" ref="G182:H184">G183</f>
        <v>36270</v>
      </c>
      <c r="H182" s="38">
        <f t="shared" si="31"/>
        <v>54110</v>
      </c>
    </row>
    <row r="183" spans="1:8" ht="12.75">
      <c r="A183" s="14" t="s">
        <v>75</v>
      </c>
      <c r="B183" s="15" t="s">
        <v>352</v>
      </c>
      <c r="C183" s="14" t="s">
        <v>211</v>
      </c>
      <c r="D183" s="14" t="s">
        <v>99</v>
      </c>
      <c r="E183" s="14" t="s">
        <v>350</v>
      </c>
      <c r="F183" s="83">
        <f>F184</f>
        <v>31600</v>
      </c>
      <c r="G183" s="38">
        <f t="shared" si="31"/>
        <v>36270</v>
      </c>
      <c r="H183" s="38">
        <f t="shared" si="31"/>
        <v>54110</v>
      </c>
    </row>
    <row r="184" spans="1:8" ht="12.75">
      <c r="A184" s="14" t="s">
        <v>73</v>
      </c>
      <c r="B184" s="15" t="s">
        <v>353</v>
      </c>
      <c r="C184" s="14" t="s">
        <v>211</v>
      </c>
      <c r="D184" s="14" t="s">
        <v>99</v>
      </c>
      <c r="E184" s="14" t="s">
        <v>351</v>
      </c>
      <c r="F184" s="83">
        <f>F185</f>
        <v>31600</v>
      </c>
      <c r="G184" s="38">
        <f t="shared" si="31"/>
        <v>36270</v>
      </c>
      <c r="H184" s="38">
        <f t="shared" si="31"/>
        <v>54110</v>
      </c>
    </row>
    <row r="185" spans="1:8" ht="12.75">
      <c r="A185" s="14" t="s">
        <v>72</v>
      </c>
      <c r="B185" s="35" t="s">
        <v>353</v>
      </c>
      <c r="C185" s="23" t="s">
        <v>211</v>
      </c>
      <c r="D185" s="23" t="s">
        <v>99</v>
      </c>
      <c r="E185" s="23" t="s">
        <v>351</v>
      </c>
      <c r="F185" s="82">
        <v>31600</v>
      </c>
      <c r="G185" s="25">
        <v>36270</v>
      </c>
      <c r="H185" s="25">
        <v>54110</v>
      </c>
    </row>
    <row r="186" spans="1:8" ht="60">
      <c r="A186" s="14" t="s">
        <v>68</v>
      </c>
      <c r="B186" s="15" t="s">
        <v>239</v>
      </c>
      <c r="C186" s="14" t="s">
        <v>236</v>
      </c>
      <c r="D186" s="14"/>
      <c r="E186" s="14"/>
      <c r="F186" s="83">
        <f>F187</f>
        <v>8310</v>
      </c>
      <c r="G186" s="38">
        <f aca="true" t="shared" si="32" ref="G186:H189">G187</f>
        <v>8310</v>
      </c>
      <c r="H186" s="38">
        <f t="shared" si="32"/>
        <v>8310</v>
      </c>
    </row>
    <row r="187" spans="1:8" ht="12.75">
      <c r="A187" s="14" t="s">
        <v>67</v>
      </c>
      <c r="B187" s="15" t="s">
        <v>101</v>
      </c>
      <c r="C187" s="14" t="s">
        <v>236</v>
      </c>
      <c r="D187" s="14" t="s">
        <v>99</v>
      </c>
      <c r="E187" s="14"/>
      <c r="F187" s="83">
        <f>F188</f>
        <v>8310</v>
      </c>
      <c r="G187" s="38">
        <f t="shared" si="32"/>
        <v>8310</v>
      </c>
      <c r="H187" s="38">
        <f t="shared" si="32"/>
        <v>8310</v>
      </c>
    </row>
    <row r="188" spans="1:8" ht="12.75">
      <c r="A188" s="14" t="s">
        <v>64</v>
      </c>
      <c r="B188" s="15" t="s">
        <v>296</v>
      </c>
      <c r="C188" s="14" t="s">
        <v>236</v>
      </c>
      <c r="D188" s="14" t="s">
        <v>99</v>
      </c>
      <c r="E188" s="14" t="s">
        <v>343</v>
      </c>
      <c r="F188" s="83">
        <f>F189</f>
        <v>8310</v>
      </c>
      <c r="G188" s="38">
        <f t="shared" si="32"/>
        <v>8310</v>
      </c>
      <c r="H188" s="38">
        <f t="shared" si="32"/>
        <v>8310</v>
      </c>
    </row>
    <row r="189" spans="1:8" ht="12.75">
      <c r="A189" s="14" t="s">
        <v>61</v>
      </c>
      <c r="B189" s="15" t="s">
        <v>25</v>
      </c>
      <c r="C189" s="14" t="s">
        <v>236</v>
      </c>
      <c r="D189" s="14" t="s">
        <v>99</v>
      </c>
      <c r="E189" s="14" t="s">
        <v>24</v>
      </c>
      <c r="F189" s="83">
        <f>F190</f>
        <v>8310</v>
      </c>
      <c r="G189" s="38">
        <f t="shared" si="32"/>
        <v>8310</v>
      </c>
      <c r="H189" s="38">
        <f t="shared" si="32"/>
        <v>8310</v>
      </c>
    </row>
    <row r="190" spans="1:8" ht="12.75">
      <c r="A190" s="14" t="s">
        <v>60</v>
      </c>
      <c r="B190" s="35" t="s">
        <v>25</v>
      </c>
      <c r="C190" s="23" t="s">
        <v>236</v>
      </c>
      <c r="D190" s="23" t="s">
        <v>99</v>
      </c>
      <c r="E190" s="23" t="s">
        <v>24</v>
      </c>
      <c r="F190" s="82">
        <v>8310</v>
      </c>
      <c r="G190" s="25">
        <v>8310</v>
      </c>
      <c r="H190" s="25">
        <v>8310</v>
      </c>
    </row>
    <row r="191" spans="1:8" ht="24">
      <c r="A191" s="14" t="s">
        <v>59</v>
      </c>
      <c r="B191" s="15" t="s">
        <v>295</v>
      </c>
      <c r="C191" s="14" t="s">
        <v>294</v>
      </c>
      <c r="D191" s="14"/>
      <c r="E191" s="14"/>
      <c r="F191" s="81">
        <f>F195+F199</f>
        <v>940040</v>
      </c>
      <c r="G191" s="18">
        <f>G195+G199</f>
        <v>940040</v>
      </c>
      <c r="H191" s="18">
        <f>H195+H199</f>
        <v>940040</v>
      </c>
    </row>
    <row r="192" spans="1:8" ht="24">
      <c r="A192" s="14" t="s">
        <v>54</v>
      </c>
      <c r="B192" s="15" t="s">
        <v>87</v>
      </c>
      <c r="C192" s="14" t="s">
        <v>294</v>
      </c>
      <c r="D192" s="14" t="s">
        <v>86</v>
      </c>
      <c r="E192" s="14"/>
      <c r="F192" s="81">
        <f>F193</f>
        <v>721997</v>
      </c>
      <c r="G192" s="18">
        <f aca="true" t="shared" si="33" ref="G192:H194">G193</f>
        <v>721997</v>
      </c>
      <c r="H192" s="18">
        <f t="shared" si="33"/>
        <v>721997</v>
      </c>
    </row>
    <row r="193" spans="1:8" ht="12.75">
      <c r="A193" s="14" t="s">
        <v>340</v>
      </c>
      <c r="B193" s="15" t="s">
        <v>296</v>
      </c>
      <c r="C193" s="14" t="s">
        <v>294</v>
      </c>
      <c r="D193" s="14" t="s">
        <v>86</v>
      </c>
      <c r="E193" s="14" t="s">
        <v>343</v>
      </c>
      <c r="F193" s="81">
        <f>F194</f>
        <v>721997</v>
      </c>
      <c r="G193" s="18">
        <f t="shared" si="33"/>
        <v>721997</v>
      </c>
      <c r="H193" s="18">
        <f t="shared" si="33"/>
        <v>721997</v>
      </c>
    </row>
    <row r="194" spans="1:8" ht="36">
      <c r="A194" s="14" t="s">
        <v>339</v>
      </c>
      <c r="B194" s="15" t="s">
        <v>17</v>
      </c>
      <c r="C194" s="14" t="s">
        <v>294</v>
      </c>
      <c r="D194" s="14" t="s">
        <v>86</v>
      </c>
      <c r="E194" s="14" t="s">
        <v>16</v>
      </c>
      <c r="F194" s="81">
        <f>F195</f>
        <v>721997</v>
      </c>
      <c r="G194" s="18">
        <f t="shared" si="33"/>
        <v>721997</v>
      </c>
      <c r="H194" s="18">
        <f t="shared" si="33"/>
        <v>721997</v>
      </c>
    </row>
    <row r="195" spans="1:8" ht="24">
      <c r="A195" s="14" t="s">
        <v>338</v>
      </c>
      <c r="B195" s="35" t="s">
        <v>17</v>
      </c>
      <c r="C195" s="23" t="s">
        <v>294</v>
      </c>
      <c r="D195" s="23" t="s">
        <v>86</v>
      </c>
      <c r="E195" s="23" t="s">
        <v>16</v>
      </c>
      <c r="F195" s="82">
        <v>721997</v>
      </c>
      <c r="G195" s="25">
        <v>721997</v>
      </c>
      <c r="H195" s="25">
        <v>721997</v>
      </c>
    </row>
    <row r="196" spans="1:8" ht="36">
      <c r="A196" s="14" t="s">
        <v>337</v>
      </c>
      <c r="B196" s="15" t="s">
        <v>83</v>
      </c>
      <c r="C196" s="14" t="s">
        <v>294</v>
      </c>
      <c r="D196" s="14" t="s">
        <v>81</v>
      </c>
      <c r="E196" s="14"/>
      <c r="F196" s="81">
        <f>F197</f>
        <v>218043</v>
      </c>
      <c r="G196" s="18">
        <f aca="true" t="shared" si="34" ref="G196:H198">G197</f>
        <v>218043</v>
      </c>
      <c r="H196" s="18">
        <f t="shared" si="34"/>
        <v>218043</v>
      </c>
    </row>
    <row r="197" spans="1:8" ht="12.75">
      <c r="A197" s="14" t="s">
        <v>336</v>
      </c>
      <c r="B197" s="15" t="s">
        <v>296</v>
      </c>
      <c r="C197" s="14" t="s">
        <v>294</v>
      </c>
      <c r="D197" s="14" t="s">
        <v>81</v>
      </c>
      <c r="E197" s="14" t="s">
        <v>343</v>
      </c>
      <c r="F197" s="81">
        <f>F198</f>
        <v>218043</v>
      </c>
      <c r="G197" s="18">
        <f t="shared" si="34"/>
        <v>218043</v>
      </c>
      <c r="H197" s="18">
        <f t="shared" si="34"/>
        <v>218043</v>
      </c>
    </row>
    <row r="198" spans="1:8" ht="36">
      <c r="A198" s="14" t="s">
        <v>335</v>
      </c>
      <c r="B198" s="15" t="s">
        <v>17</v>
      </c>
      <c r="C198" s="14" t="s">
        <v>294</v>
      </c>
      <c r="D198" s="14" t="s">
        <v>81</v>
      </c>
      <c r="E198" s="14" t="s">
        <v>16</v>
      </c>
      <c r="F198" s="81">
        <f>F199</f>
        <v>218043</v>
      </c>
      <c r="G198" s="16">
        <f t="shared" si="34"/>
        <v>218043</v>
      </c>
      <c r="H198" s="16">
        <f t="shared" si="34"/>
        <v>218043</v>
      </c>
    </row>
    <row r="199" spans="1:8" ht="24">
      <c r="A199" s="14" t="s">
        <v>334</v>
      </c>
      <c r="B199" s="35" t="s">
        <v>17</v>
      </c>
      <c r="C199" s="23" t="s">
        <v>294</v>
      </c>
      <c r="D199" s="23" t="s">
        <v>81</v>
      </c>
      <c r="E199" s="23" t="s">
        <v>16</v>
      </c>
      <c r="F199" s="82">
        <v>218043</v>
      </c>
      <c r="G199" s="36">
        <v>218043</v>
      </c>
      <c r="H199" s="36">
        <v>218043</v>
      </c>
    </row>
    <row r="200" spans="1:8" ht="36">
      <c r="A200" s="14" t="s">
        <v>333</v>
      </c>
      <c r="B200" s="15" t="s">
        <v>234</v>
      </c>
      <c r="C200" s="14" t="s">
        <v>230</v>
      </c>
      <c r="D200" s="14"/>
      <c r="E200" s="14"/>
      <c r="F200" s="81">
        <f>F201</f>
        <v>2000</v>
      </c>
      <c r="G200" s="16">
        <f aca="true" t="shared" si="35" ref="G200:H203">G201</f>
        <v>2000</v>
      </c>
      <c r="H200" s="16">
        <f t="shared" si="35"/>
        <v>2000</v>
      </c>
    </row>
    <row r="201" spans="1:8" ht="12.75">
      <c r="A201" s="14" t="s">
        <v>332</v>
      </c>
      <c r="B201" s="15" t="s">
        <v>231</v>
      </c>
      <c r="C201" s="14" t="s">
        <v>230</v>
      </c>
      <c r="D201" s="14" t="s">
        <v>229</v>
      </c>
      <c r="E201" s="14"/>
      <c r="F201" s="81">
        <f>F202</f>
        <v>2000</v>
      </c>
      <c r="G201" s="16">
        <f t="shared" si="35"/>
        <v>2000</v>
      </c>
      <c r="H201" s="16">
        <f t="shared" si="35"/>
        <v>2000</v>
      </c>
    </row>
    <row r="202" spans="1:8" ht="12.75">
      <c r="A202" s="14" t="s">
        <v>331</v>
      </c>
      <c r="B202" s="15" t="s">
        <v>296</v>
      </c>
      <c r="C202" s="14" t="s">
        <v>230</v>
      </c>
      <c r="D202" s="14" t="s">
        <v>229</v>
      </c>
      <c r="E202" s="14" t="s">
        <v>343</v>
      </c>
      <c r="F202" s="81">
        <f>F203</f>
        <v>2000</v>
      </c>
      <c r="G202" s="16">
        <f t="shared" si="35"/>
        <v>2000</v>
      </c>
      <c r="H202" s="16">
        <f t="shared" si="35"/>
        <v>2000</v>
      </c>
    </row>
    <row r="203" spans="1:8" ht="12.75">
      <c r="A203" s="14" t="s">
        <v>330</v>
      </c>
      <c r="B203" s="15" t="s">
        <v>25</v>
      </c>
      <c r="C203" s="14" t="s">
        <v>230</v>
      </c>
      <c r="D203" s="14" t="s">
        <v>229</v>
      </c>
      <c r="E203" s="14" t="s">
        <v>24</v>
      </c>
      <c r="F203" s="81">
        <f>F204</f>
        <v>2000</v>
      </c>
      <c r="G203" s="16">
        <f t="shared" si="35"/>
        <v>2000</v>
      </c>
      <c r="H203" s="16">
        <f t="shared" si="35"/>
        <v>2000</v>
      </c>
    </row>
    <row r="204" spans="1:8" ht="12.75">
      <c r="A204" s="14" t="s">
        <v>329</v>
      </c>
      <c r="B204" s="35" t="s">
        <v>25</v>
      </c>
      <c r="C204" s="23" t="s">
        <v>230</v>
      </c>
      <c r="D204" s="23" t="s">
        <v>229</v>
      </c>
      <c r="E204" s="23" t="s">
        <v>24</v>
      </c>
      <c r="F204" s="82">
        <v>2000</v>
      </c>
      <c r="G204" s="36">
        <v>2000</v>
      </c>
      <c r="H204" s="36">
        <v>2000</v>
      </c>
    </row>
    <row r="205" spans="1:8" ht="48">
      <c r="A205" s="14" t="s">
        <v>328</v>
      </c>
      <c r="B205" s="15" t="s">
        <v>285</v>
      </c>
      <c r="C205" s="14" t="s">
        <v>270</v>
      </c>
      <c r="D205" s="14"/>
      <c r="E205" s="14"/>
      <c r="F205" s="81">
        <f>F209+F213+F217+F221+F225+F229+F234</f>
        <v>4179062.31</v>
      </c>
      <c r="G205" s="16">
        <f>G209+G213+G217+G221+G225+G229+G234</f>
        <v>4002102</v>
      </c>
      <c r="H205" s="16">
        <f>H209+H213+H217+H221+H225+H229+H234</f>
        <v>4012104</v>
      </c>
    </row>
    <row r="206" spans="1:8" ht="24">
      <c r="A206" s="14" t="s">
        <v>327</v>
      </c>
      <c r="B206" s="15" t="s">
        <v>87</v>
      </c>
      <c r="C206" s="14" t="s">
        <v>270</v>
      </c>
      <c r="D206" s="14" t="s">
        <v>86</v>
      </c>
      <c r="E206" s="14"/>
      <c r="F206" s="81">
        <f>F207</f>
        <v>2309408</v>
      </c>
      <c r="G206" s="16">
        <f aca="true" t="shared" si="36" ref="G206:H208">G207</f>
        <v>2559408</v>
      </c>
      <c r="H206" s="16">
        <f t="shared" si="36"/>
        <v>2559408</v>
      </c>
    </row>
    <row r="207" spans="1:8" ht="12.75">
      <c r="A207" s="14" t="s">
        <v>326</v>
      </c>
      <c r="B207" s="15" t="s">
        <v>296</v>
      </c>
      <c r="C207" s="14" t="s">
        <v>270</v>
      </c>
      <c r="D207" s="14" t="s">
        <v>86</v>
      </c>
      <c r="E207" s="14" t="s">
        <v>343</v>
      </c>
      <c r="F207" s="81">
        <f>F208</f>
        <v>2309408</v>
      </c>
      <c r="G207" s="16">
        <f t="shared" si="36"/>
        <v>2559408</v>
      </c>
      <c r="H207" s="16">
        <f t="shared" si="36"/>
        <v>2559408</v>
      </c>
    </row>
    <row r="208" spans="1:8" ht="48">
      <c r="A208" s="14" t="s">
        <v>325</v>
      </c>
      <c r="B208" s="15" t="s">
        <v>21</v>
      </c>
      <c r="C208" s="14" t="s">
        <v>270</v>
      </c>
      <c r="D208" s="14" t="s">
        <v>86</v>
      </c>
      <c r="E208" s="14" t="s">
        <v>20</v>
      </c>
      <c r="F208" s="81">
        <f>F209</f>
        <v>2309408</v>
      </c>
      <c r="G208" s="16">
        <f t="shared" si="36"/>
        <v>2559408</v>
      </c>
      <c r="H208" s="16">
        <f t="shared" si="36"/>
        <v>2559408</v>
      </c>
    </row>
    <row r="209" spans="1:8" ht="36">
      <c r="A209" s="14" t="s">
        <v>324</v>
      </c>
      <c r="B209" s="35" t="s">
        <v>21</v>
      </c>
      <c r="C209" s="23" t="s">
        <v>270</v>
      </c>
      <c r="D209" s="23" t="s">
        <v>86</v>
      </c>
      <c r="E209" s="23" t="s">
        <v>20</v>
      </c>
      <c r="F209" s="82">
        <v>2309408</v>
      </c>
      <c r="G209" s="36">
        <v>2559408</v>
      </c>
      <c r="H209" s="36">
        <v>2559408</v>
      </c>
    </row>
    <row r="210" spans="1:8" ht="36">
      <c r="A210" s="14" t="s">
        <v>323</v>
      </c>
      <c r="B210" s="15" t="s">
        <v>83</v>
      </c>
      <c r="C210" s="14" t="s">
        <v>270</v>
      </c>
      <c r="D210" s="14" t="s">
        <v>81</v>
      </c>
      <c r="E210" s="14"/>
      <c r="F210" s="81">
        <f>F211</f>
        <v>672941</v>
      </c>
      <c r="G210" s="16">
        <f aca="true" t="shared" si="37" ref="G210:H212">G211</f>
        <v>772941</v>
      </c>
      <c r="H210" s="16">
        <f t="shared" si="37"/>
        <v>772941</v>
      </c>
    </row>
    <row r="211" spans="1:8" ht="12.75">
      <c r="A211" s="14" t="s">
        <v>322</v>
      </c>
      <c r="B211" s="15" t="s">
        <v>296</v>
      </c>
      <c r="C211" s="14" t="s">
        <v>270</v>
      </c>
      <c r="D211" s="14" t="s">
        <v>81</v>
      </c>
      <c r="E211" s="14" t="s">
        <v>343</v>
      </c>
      <c r="F211" s="81">
        <f>F212</f>
        <v>672941</v>
      </c>
      <c r="G211" s="16">
        <f t="shared" si="37"/>
        <v>772941</v>
      </c>
      <c r="H211" s="16">
        <f t="shared" si="37"/>
        <v>772941</v>
      </c>
    </row>
    <row r="212" spans="1:8" ht="48">
      <c r="A212" s="14" t="s">
        <v>321</v>
      </c>
      <c r="B212" s="15" t="s">
        <v>21</v>
      </c>
      <c r="C212" s="14" t="s">
        <v>270</v>
      </c>
      <c r="D212" s="14" t="s">
        <v>81</v>
      </c>
      <c r="E212" s="14" t="s">
        <v>20</v>
      </c>
      <c r="F212" s="81">
        <f>F213</f>
        <v>672941</v>
      </c>
      <c r="G212" s="16">
        <f t="shared" si="37"/>
        <v>772941</v>
      </c>
      <c r="H212" s="16">
        <f t="shared" si="37"/>
        <v>772941</v>
      </c>
    </row>
    <row r="213" spans="1:8" ht="36">
      <c r="A213" s="14" t="s">
        <v>320</v>
      </c>
      <c r="B213" s="35" t="s">
        <v>21</v>
      </c>
      <c r="C213" s="23" t="s">
        <v>270</v>
      </c>
      <c r="D213" s="23" t="s">
        <v>81</v>
      </c>
      <c r="E213" s="23" t="s">
        <v>20</v>
      </c>
      <c r="F213" s="82">
        <v>672941</v>
      </c>
      <c r="G213" s="36">
        <v>772941</v>
      </c>
      <c r="H213" s="36">
        <v>772941</v>
      </c>
    </row>
    <row r="214" spans="1:8" ht="12.75">
      <c r="A214" s="14" t="s">
        <v>319</v>
      </c>
      <c r="B214" s="15" t="s">
        <v>101</v>
      </c>
      <c r="C214" s="14" t="s">
        <v>270</v>
      </c>
      <c r="D214" s="14" t="s">
        <v>99</v>
      </c>
      <c r="E214" s="14"/>
      <c r="F214" s="83">
        <f>F215</f>
        <v>863259.88</v>
      </c>
      <c r="G214" s="37">
        <f aca="true" t="shared" si="38" ref="G214:H216">G215</f>
        <v>461753</v>
      </c>
      <c r="H214" s="37">
        <f t="shared" si="38"/>
        <v>471755</v>
      </c>
    </row>
    <row r="215" spans="1:8" ht="12.75">
      <c r="A215" s="14" t="s">
        <v>318</v>
      </c>
      <c r="B215" s="15" t="s">
        <v>296</v>
      </c>
      <c r="C215" s="14" t="s">
        <v>270</v>
      </c>
      <c r="D215" s="14" t="s">
        <v>99</v>
      </c>
      <c r="E215" s="14" t="s">
        <v>343</v>
      </c>
      <c r="F215" s="83">
        <f>F216</f>
        <v>863259.88</v>
      </c>
      <c r="G215" s="37">
        <f t="shared" si="38"/>
        <v>461753</v>
      </c>
      <c r="H215" s="37">
        <f t="shared" si="38"/>
        <v>471755</v>
      </c>
    </row>
    <row r="216" spans="1:8" ht="48">
      <c r="A216" s="14" t="s">
        <v>317</v>
      </c>
      <c r="B216" s="15" t="s">
        <v>21</v>
      </c>
      <c r="C216" s="14" t="s">
        <v>270</v>
      </c>
      <c r="D216" s="14" t="s">
        <v>99</v>
      </c>
      <c r="E216" s="14" t="s">
        <v>20</v>
      </c>
      <c r="F216" s="83">
        <f>F217</f>
        <v>863259.88</v>
      </c>
      <c r="G216" s="37">
        <f t="shared" si="38"/>
        <v>461753</v>
      </c>
      <c r="H216" s="37">
        <f t="shared" si="38"/>
        <v>471755</v>
      </c>
    </row>
    <row r="217" spans="1:8" ht="36">
      <c r="A217" s="14" t="s">
        <v>316</v>
      </c>
      <c r="B217" s="35" t="s">
        <v>21</v>
      </c>
      <c r="C217" s="23" t="s">
        <v>270</v>
      </c>
      <c r="D217" s="23" t="s">
        <v>99</v>
      </c>
      <c r="E217" s="23" t="s">
        <v>20</v>
      </c>
      <c r="F217" s="82">
        <v>863259.88</v>
      </c>
      <c r="G217" s="36">
        <v>461753</v>
      </c>
      <c r="H217" s="36">
        <v>471755</v>
      </c>
    </row>
    <row r="218" spans="1:8" ht="12.75">
      <c r="A218" s="14" t="s">
        <v>315</v>
      </c>
      <c r="B218" s="15" t="s">
        <v>131</v>
      </c>
      <c r="C218" s="14" t="s">
        <v>270</v>
      </c>
      <c r="D218" s="14" t="s">
        <v>129</v>
      </c>
      <c r="E218" s="14"/>
      <c r="F218" s="81">
        <f>F219</f>
        <v>222386.69</v>
      </c>
      <c r="G218" s="16">
        <f aca="true" t="shared" si="39" ref="G218:H220">G219</f>
        <v>200000</v>
      </c>
      <c r="H218" s="16">
        <f t="shared" si="39"/>
        <v>200000</v>
      </c>
    </row>
    <row r="219" spans="1:8" ht="12.75">
      <c r="A219" s="14" t="s">
        <v>314</v>
      </c>
      <c r="B219" s="15" t="s">
        <v>296</v>
      </c>
      <c r="C219" s="14" t="s">
        <v>270</v>
      </c>
      <c r="D219" s="14" t="s">
        <v>129</v>
      </c>
      <c r="E219" s="14" t="s">
        <v>343</v>
      </c>
      <c r="F219" s="81">
        <f>F220</f>
        <v>222386.69</v>
      </c>
      <c r="G219" s="16">
        <f t="shared" si="39"/>
        <v>200000</v>
      </c>
      <c r="H219" s="16">
        <f t="shared" si="39"/>
        <v>200000</v>
      </c>
    </row>
    <row r="220" spans="1:8" ht="48">
      <c r="A220" s="14" t="s">
        <v>313</v>
      </c>
      <c r="B220" s="15" t="s">
        <v>21</v>
      </c>
      <c r="C220" s="14" t="s">
        <v>270</v>
      </c>
      <c r="D220" s="14" t="s">
        <v>129</v>
      </c>
      <c r="E220" s="14" t="s">
        <v>20</v>
      </c>
      <c r="F220" s="81">
        <f>F221</f>
        <v>222386.69</v>
      </c>
      <c r="G220" s="16">
        <f t="shared" si="39"/>
        <v>200000</v>
      </c>
      <c r="H220" s="16">
        <f t="shared" si="39"/>
        <v>200000</v>
      </c>
    </row>
    <row r="221" spans="1:8" ht="36">
      <c r="A221" s="14" t="s">
        <v>312</v>
      </c>
      <c r="B221" s="35" t="s">
        <v>21</v>
      </c>
      <c r="C221" s="23" t="s">
        <v>270</v>
      </c>
      <c r="D221" s="23" t="s">
        <v>129</v>
      </c>
      <c r="E221" s="23" t="s">
        <v>20</v>
      </c>
      <c r="F221" s="82">
        <v>222386.69</v>
      </c>
      <c r="G221" s="36">
        <v>200000</v>
      </c>
      <c r="H221" s="36">
        <v>200000</v>
      </c>
    </row>
    <row r="222" spans="1:8" ht="12.75">
      <c r="A222" s="14" t="s">
        <v>311</v>
      </c>
      <c r="B222" s="15" t="s">
        <v>274</v>
      </c>
      <c r="C222" s="14" t="s">
        <v>270</v>
      </c>
      <c r="D222" s="14" t="s">
        <v>273</v>
      </c>
      <c r="E222" s="14"/>
      <c r="F222" s="81">
        <f>F223</f>
        <v>3000</v>
      </c>
      <c r="G222" s="16">
        <f aca="true" t="shared" si="40" ref="G222:H224">G223</f>
        <v>3000</v>
      </c>
      <c r="H222" s="16">
        <f t="shared" si="40"/>
        <v>3000</v>
      </c>
    </row>
    <row r="223" spans="1:8" ht="12.75">
      <c r="A223" s="14" t="s">
        <v>310</v>
      </c>
      <c r="B223" s="15" t="s">
        <v>296</v>
      </c>
      <c r="C223" s="14" t="s">
        <v>270</v>
      </c>
      <c r="D223" s="14" t="s">
        <v>273</v>
      </c>
      <c r="E223" s="14" t="s">
        <v>343</v>
      </c>
      <c r="F223" s="81">
        <f>F224</f>
        <v>3000</v>
      </c>
      <c r="G223" s="16">
        <f t="shared" si="40"/>
        <v>3000</v>
      </c>
      <c r="H223" s="16">
        <f t="shared" si="40"/>
        <v>3000</v>
      </c>
    </row>
    <row r="224" spans="1:8" ht="48">
      <c r="A224" s="14" t="s">
        <v>309</v>
      </c>
      <c r="B224" s="15" t="s">
        <v>21</v>
      </c>
      <c r="C224" s="14" t="s">
        <v>270</v>
      </c>
      <c r="D224" s="14" t="s">
        <v>273</v>
      </c>
      <c r="E224" s="14" t="s">
        <v>20</v>
      </c>
      <c r="F224" s="81">
        <f>F225</f>
        <v>3000</v>
      </c>
      <c r="G224" s="16">
        <f t="shared" si="40"/>
        <v>3000</v>
      </c>
      <c r="H224" s="16">
        <f t="shared" si="40"/>
        <v>3000</v>
      </c>
    </row>
    <row r="225" spans="1:8" ht="36">
      <c r="A225" s="14" t="s">
        <v>308</v>
      </c>
      <c r="B225" s="35" t="s">
        <v>21</v>
      </c>
      <c r="C225" s="23" t="s">
        <v>270</v>
      </c>
      <c r="D225" s="23" t="s">
        <v>273</v>
      </c>
      <c r="E225" s="23" t="s">
        <v>20</v>
      </c>
      <c r="F225" s="82">
        <v>3000</v>
      </c>
      <c r="G225" s="36">
        <v>3000</v>
      </c>
      <c r="H225" s="36">
        <v>3000</v>
      </c>
    </row>
    <row r="226" spans="1:8" ht="12.75">
      <c r="A226" s="14" t="s">
        <v>307</v>
      </c>
      <c r="B226" s="15" t="s">
        <v>231</v>
      </c>
      <c r="C226" s="14" t="s">
        <v>270</v>
      </c>
      <c r="D226" s="14" t="s">
        <v>229</v>
      </c>
      <c r="E226" s="14"/>
      <c r="F226" s="81">
        <f>F227</f>
        <v>106066.74</v>
      </c>
      <c r="G226" s="16">
        <f aca="true" t="shared" si="41" ref="G226:H228">G227</f>
        <v>3000</v>
      </c>
      <c r="H226" s="16">
        <f t="shared" si="41"/>
        <v>3000</v>
      </c>
    </row>
    <row r="227" spans="1:8" ht="12.75">
      <c r="A227" s="14" t="s">
        <v>306</v>
      </c>
      <c r="B227" s="15" t="s">
        <v>296</v>
      </c>
      <c r="C227" s="14" t="s">
        <v>270</v>
      </c>
      <c r="D227" s="14" t="s">
        <v>229</v>
      </c>
      <c r="E227" s="14" t="s">
        <v>343</v>
      </c>
      <c r="F227" s="81">
        <f>F228</f>
        <v>106066.74</v>
      </c>
      <c r="G227" s="16">
        <f t="shared" si="41"/>
        <v>3000</v>
      </c>
      <c r="H227" s="16">
        <f t="shared" si="41"/>
        <v>3000</v>
      </c>
    </row>
    <row r="228" spans="1:8" ht="48">
      <c r="A228" s="14" t="s">
        <v>305</v>
      </c>
      <c r="B228" s="15" t="s">
        <v>21</v>
      </c>
      <c r="C228" s="14" t="s">
        <v>270</v>
      </c>
      <c r="D228" s="14" t="s">
        <v>229</v>
      </c>
      <c r="E228" s="14" t="s">
        <v>20</v>
      </c>
      <c r="F228" s="81">
        <f>F229</f>
        <v>106066.74</v>
      </c>
      <c r="G228" s="16">
        <f t="shared" si="41"/>
        <v>3000</v>
      </c>
      <c r="H228" s="16">
        <f t="shared" si="41"/>
        <v>3000</v>
      </c>
    </row>
    <row r="229" spans="1:8" ht="36">
      <c r="A229" s="14" t="s">
        <v>304</v>
      </c>
      <c r="B229" s="35" t="s">
        <v>21</v>
      </c>
      <c r="C229" s="23" t="s">
        <v>270</v>
      </c>
      <c r="D229" s="23" t="s">
        <v>229</v>
      </c>
      <c r="E229" s="23" t="s">
        <v>20</v>
      </c>
      <c r="F229" s="82">
        <v>106066.74</v>
      </c>
      <c r="G229" s="36">
        <v>3000</v>
      </c>
      <c r="H229" s="36">
        <v>3000</v>
      </c>
    </row>
    <row r="230" spans="1:8" ht="24">
      <c r="A230" s="14" t="s">
        <v>303</v>
      </c>
      <c r="B230" s="15" t="s">
        <v>265</v>
      </c>
      <c r="C230" s="14" t="s">
        <v>261</v>
      </c>
      <c r="D230" s="14"/>
      <c r="E230" s="14"/>
      <c r="F230" s="81">
        <f>F231</f>
        <v>2000</v>
      </c>
      <c r="G230" s="16">
        <f aca="true" t="shared" si="42" ref="G230:H233">G231</f>
        <v>2000</v>
      </c>
      <c r="H230" s="16">
        <f t="shared" si="42"/>
        <v>2000</v>
      </c>
    </row>
    <row r="231" spans="1:8" ht="12.75">
      <c r="A231" s="14" t="s">
        <v>302</v>
      </c>
      <c r="B231" s="15" t="s">
        <v>262</v>
      </c>
      <c r="C231" s="14" t="s">
        <v>261</v>
      </c>
      <c r="D231" s="14" t="s">
        <v>260</v>
      </c>
      <c r="E231" s="14"/>
      <c r="F231" s="81">
        <f>F232</f>
        <v>2000</v>
      </c>
      <c r="G231" s="16">
        <f t="shared" si="42"/>
        <v>2000</v>
      </c>
      <c r="H231" s="16">
        <f t="shared" si="42"/>
        <v>2000</v>
      </c>
    </row>
    <row r="232" spans="1:8" ht="12.75">
      <c r="A232" s="14" t="s">
        <v>341</v>
      </c>
      <c r="B232" s="15" t="s">
        <v>296</v>
      </c>
      <c r="C232" s="14" t="s">
        <v>261</v>
      </c>
      <c r="D232" s="14" t="s">
        <v>260</v>
      </c>
      <c r="E232" s="14" t="s">
        <v>343</v>
      </c>
      <c r="F232" s="81">
        <f>F233</f>
        <v>2000</v>
      </c>
      <c r="G232" s="16">
        <f t="shared" si="42"/>
        <v>2000</v>
      </c>
      <c r="H232" s="16">
        <f t="shared" si="42"/>
        <v>2000</v>
      </c>
    </row>
    <row r="233" spans="1:8" ht="12.75">
      <c r="A233" s="14" t="s">
        <v>359</v>
      </c>
      <c r="B233" s="15" t="s">
        <v>23</v>
      </c>
      <c r="C233" s="14" t="s">
        <v>261</v>
      </c>
      <c r="D233" s="14" t="s">
        <v>260</v>
      </c>
      <c r="E233" s="14" t="s">
        <v>22</v>
      </c>
      <c r="F233" s="81">
        <f>F234</f>
        <v>2000</v>
      </c>
      <c r="G233" s="16">
        <f t="shared" si="42"/>
        <v>2000</v>
      </c>
      <c r="H233" s="16">
        <f t="shared" si="42"/>
        <v>2000</v>
      </c>
    </row>
    <row r="234" spans="1:8" ht="12.75">
      <c r="A234" s="14" t="s">
        <v>360</v>
      </c>
      <c r="B234" s="35" t="s">
        <v>23</v>
      </c>
      <c r="C234" s="23" t="s">
        <v>261</v>
      </c>
      <c r="D234" s="23" t="s">
        <v>260</v>
      </c>
      <c r="E234" s="23" t="s">
        <v>22</v>
      </c>
      <c r="F234" s="82">
        <v>2000</v>
      </c>
      <c r="G234" s="36">
        <v>2000</v>
      </c>
      <c r="H234" s="36">
        <v>2000</v>
      </c>
    </row>
    <row r="235" spans="1:8" ht="12.75">
      <c r="A235" s="14" t="s">
        <v>361</v>
      </c>
      <c r="B235" s="15" t="s">
        <v>342</v>
      </c>
      <c r="C235" s="39"/>
      <c r="D235" s="39"/>
      <c r="E235" s="39"/>
      <c r="F235" s="81">
        <v>0</v>
      </c>
      <c r="G235" s="16">
        <v>200000</v>
      </c>
      <c r="H235" s="16">
        <v>400000</v>
      </c>
    </row>
    <row r="236" spans="1:8" ht="12.75">
      <c r="A236" s="14" t="s">
        <v>362</v>
      </c>
      <c r="B236" s="30" t="s">
        <v>52</v>
      </c>
      <c r="C236" s="29"/>
      <c r="D236" s="29"/>
      <c r="E236" s="31"/>
      <c r="F236" s="32">
        <v>16346246.11</v>
      </c>
      <c r="G236" s="32">
        <f>G171+G160+G70+G39+G12+G235</f>
        <v>10389980</v>
      </c>
      <c r="H236" s="32">
        <f>H171+H160+H70+H39+H12+H235</f>
        <v>10443470</v>
      </c>
    </row>
    <row r="237" spans="1:2" ht="12.75">
      <c r="A237" s="14" t="s">
        <v>363</v>
      </c>
      <c r="B237"/>
    </row>
    <row r="238" ht="12.75">
      <c r="B238"/>
    </row>
  </sheetData>
  <sheetProtection/>
  <autoFilter ref="B11:E236"/>
  <mergeCells count="9">
    <mergeCell ref="C9:C10"/>
    <mergeCell ref="D9:D10"/>
    <mergeCell ref="E9:E10"/>
    <mergeCell ref="A7:H7"/>
    <mergeCell ref="A9:A10"/>
    <mergeCell ref="B9:B10"/>
    <mergeCell ref="F9:F10"/>
    <mergeCell ref="G9:G10"/>
    <mergeCell ref="H9:H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66.28125" style="0" customWidth="1"/>
    <col min="2" max="2" width="15.57421875" style="0" customWidth="1"/>
    <col min="3" max="3" width="15.8515625" style="0" customWidth="1"/>
    <col min="4" max="4" width="20.421875" style="0" customWidth="1"/>
  </cols>
  <sheetData>
    <row r="1" spans="2:4" ht="15.75">
      <c r="B1" s="54"/>
      <c r="C1" s="54"/>
      <c r="D1" s="65" t="s">
        <v>368</v>
      </c>
    </row>
    <row r="2" spans="2:4" ht="12.75">
      <c r="B2" s="54"/>
      <c r="C2" s="54"/>
      <c r="D2" s="52" t="s">
        <v>355</v>
      </c>
    </row>
    <row r="3" spans="2:4" ht="15.75" customHeight="1">
      <c r="B3" s="54"/>
      <c r="C3" s="63"/>
      <c r="D3" s="61" t="s">
        <v>365</v>
      </c>
    </row>
    <row r="4" spans="3:4" ht="15.75" customHeight="1">
      <c r="C4" s="11"/>
      <c r="D4" s="64" t="s">
        <v>382</v>
      </c>
    </row>
    <row r="5" spans="3:4" ht="15.75" customHeight="1">
      <c r="C5" s="63"/>
      <c r="D5" s="52" t="s">
        <v>355</v>
      </c>
    </row>
    <row r="6" spans="1:6" ht="16.5" customHeight="1">
      <c r="A6" s="62"/>
      <c r="C6" s="54"/>
      <c r="D6" s="61" t="s">
        <v>356</v>
      </c>
      <c r="F6" s="61"/>
    </row>
    <row r="7" spans="1:4" ht="31.5" customHeight="1">
      <c r="A7" s="94" t="s">
        <v>381</v>
      </c>
      <c r="B7" s="94"/>
      <c r="C7" s="94"/>
      <c r="D7" s="94"/>
    </row>
    <row r="8" spans="1:4" ht="15.75">
      <c r="A8" s="95" t="s">
        <v>380</v>
      </c>
      <c r="B8" s="96" t="s">
        <v>379</v>
      </c>
      <c r="C8" s="96"/>
      <c r="D8" s="96"/>
    </row>
    <row r="9" spans="1:4" ht="15.75">
      <c r="A9" s="95"/>
      <c r="B9" s="60">
        <v>2021</v>
      </c>
      <c r="C9" s="60">
        <v>2022</v>
      </c>
      <c r="D9" s="60">
        <v>2023</v>
      </c>
    </row>
    <row r="10" spans="1:4" ht="15.75">
      <c r="A10" s="60">
        <v>1</v>
      </c>
      <c r="B10" s="60">
        <v>2</v>
      </c>
      <c r="C10" s="60">
        <v>3</v>
      </c>
      <c r="D10" s="60">
        <v>4</v>
      </c>
    </row>
    <row r="11" spans="1:4" ht="15.75">
      <c r="A11" s="59" t="s">
        <v>378</v>
      </c>
      <c r="B11" s="58">
        <f>SUM(B13:B19)</f>
        <v>2058760</v>
      </c>
      <c r="C11" s="58">
        <f>SUM(C13:C19)</f>
        <v>1972340</v>
      </c>
      <c r="D11" s="58">
        <f>SUM(D13:D19)</f>
        <v>2004630</v>
      </c>
    </row>
    <row r="12" spans="1:4" ht="15.75">
      <c r="A12" s="57" t="s">
        <v>377</v>
      </c>
      <c r="B12" s="55"/>
      <c r="C12" s="55"/>
      <c r="D12" s="55"/>
    </row>
    <row r="13" spans="1:4" ht="52.5" customHeight="1">
      <c r="A13" s="56" t="s">
        <v>376</v>
      </c>
      <c r="B13" s="55">
        <v>392800</v>
      </c>
      <c r="C13" s="55">
        <v>397470</v>
      </c>
      <c r="D13" s="55">
        <v>415310</v>
      </c>
    </row>
    <row r="14" spans="1:4" ht="51.75" customHeight="1">
      <c r="A14" s="56" t="s">
        <v>375</v>
      </c>
      <c r="B14" s="55">
        <v>8310</v>
      </c>
      <c r="C14" s="55">
        <v>8310</v>
      </c>
      <c r="D14" s="55">
        <v>8310</v>
      </c>
    </row>
    <row r="15" spans="1:4" ht="51" customHeight="1">
      <c r="A15" s="56" t="s">
        <v>374</v>
      </c>
      <c r="B15" s="55">
        <v>144300</v>
      </c>
      <c r="C15" s="55">
        <v>144300</v>
      </c>
      <c r="D15" s="55">
        <v>144300</v>
      </c>
    </row>
    <row r="16" spans="1:4" ht="52.5" customHeight="1">
      <c r="A16" s="56" t="s">
        <v>373</v>
      </c>
      <c r="B16" s="55">
        <v>1021200</v>
      </c>
      <c r="C16" s="55">
        <v>1021200</v>
      </c>
      <c r="D16" s="55">
        <v>1021200</v>
      </c>
    </row>
    <row r="17" spans="1:4" ht="52.5" customHeight="1">
      <c r="A17" s="56" t="s">
        <v>372</v>
      </c>
      <c r="B17" s="55">
        <v>347400</v>
      </c>
      <c r="C17" s="55">
        <v>361310</v>
      </c>
      <c r="D17" s="55">
        <v>375760</v>
      </c>
    </row>
    <row r="18" spans="1:4" ht="31.5">
      <c r="A18" s="56" t="s">
        <v>371</v>
      </c>
      <c r="B18" s="55">
        <v>105000</v>
      </c>
      <c r="C18" s="55">
        <v>0</v>
      </c>
      <c r="D18" s="55">
        <v>0</v>
      </c>
    </row>
    <row r="19" spans="1:4" ht="58.5" customHeight="1">
      <c r="A19" s="56" t="s">
        <v>370</v>
      </c>
      <c r="B19" s="55">
        <v>39750</v>
      </c>
      <c r="C19" s="55">
        <v>39750</v>
      </c>
      <c r="D19" s="55">
        <v>39750</v>
      </c>
    </row>
    <row r="20" spans="1:4" ht="2.25" customHeight="1" hidden="1">
      <c r="A20" s="56" t="s">
        <v>369</v>
      </c>
      <c r="B20" s="55"/>
      <c r="C20" s="55">
        <v>0</v>
      </c>
      <c r="D20" s="55">
        <v>0</v>
      </c>
    </row>
  </sheetData>
  <sheetProtection/>
  <mergeCells count="3">
    <mergeCell ref="A7:D7"/>
    <mergeCell ref="A8:A9"/>
    <mergeCell ref="B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4.421875" style="0" customWidth="1"/>
    <col min="2" max="2" width="19.28125" style="0" customWidth="1"/>
    <col min="3" max="3" width="19.8515625" style="0" customWidth="1"/>
    <col min="4" max="4" width="21.8515625" style="0" customWidth="1"/>
  </cols>
  <sheetData>
    <row r="1" spans="1:4" ht="15.75">
      <c r="A1" s="66"/>
      <c r="B1" s="67"/>
      <c r="C1" s="68"/>
      <c r="D1" s="65" t="s">
        <v>382</v>
      </c>
    </row>
    <row r="2" spans="1:4" ht="12.75">
      <c r="A2" s="69"/>
      <c r="B2" s="70"/>
      <c r="C2" s="68"/>
      <c r="D2" s="52" t="s">
        <v>355</v>
      </c>
    </row>
    <row r="3" spans="1:4" ht="15.75">
      <c r="A3" s="68"/>
      <c r="B3" s="68"/>
      <c r="C3" s="71"/>
      <c r="D3" s="61" t="s">
        <v>365</v>
      </c>
    </row>
    <row r="4" spans="1:4" ht="15.75">
      <c r="A4" s="68"/>
      <c r="B4" s="68"/>
      <c r="C4" s="71"/>
      <c r="D4" s="64" t="s">
        <v>383</v>
      </c>
    </row>
    <row r="5" spans="1:4" ht="15.75">
      <c r="A5" s="68"/>
      <c r="B5" s="68"/>
      <c r="C5" s="71"/>
      <c r="D5" s="52" t="s">
        <v>355</v>
      </c>
    </row>
    <row r="6" spans="1:5" ht="15.75">
      <c r="A6" s="68"/>
      <c r="B6" s="71"/>
      <c r="C6" s="71"/>
      <c r="D6" s="61" t="s">
        <v>356</v>
      </c>
      <c r="E6" s="71"/>
    </row>
    <row r="7" spans="1:4" ht="12.75">
      <c r="A7" s="68"/>
      <c r="B7" s="68"/>
      <c r="C7" s="68"/>
      <c r="D7" s="68"/>
    </row>
    <row r="8" spans="1:4" ht="37.5" customHeight="1">
      <c r="A8" s="97" t="s">
        <v>384</v>
      </c>
      <c r="B8" s="97"/>
      <c r="C8" s="97"/>
      <c r="D8" s="97"/>
    </row>
    <row r="9" spans="1:4" ht="12.75">
      <c r="A9" s="72"/>
      <c r="B9" s="73"/>
      <c r="C9" s="73"/>
      <c r="D9" s="74" t="s">
        <v>385</v>
      </c>
    </row>
    <row r="10" spans="1:4" ht="12.75">
      <c r="A10" s="98" t="s">
        <v>386</v>
      </c>
      <c r="B10" s="98" t="s">
        <v>387</v>
      </c>
      <c r="C10" s="98" t="s">
        <v>388</v>
      </c>
      <c r="D10" s="98" t="s">
        <v>389</v>
      </c>
    </row>
    <row r="11" spans="1:4" ht="12.75">
      <c r="A11" s="99"/>
      <c r="B11" s="99"/>
      <c r="C11" s="99"/>
      <c r="D11" s="99"/>
    </row>
    <row r="12" spans="1:4" ht="96" customHeight="1">
      <c r="A12" s="75" t="s">
        <v>255</v>
      </c>
      <c r="B12" s="76">
        <v>658700</v>
      </c>
      <c r="C12" s="76">
        <v>658700</v>
      </c>
      <c r="D12" s="76">
        <v>658700</v>
      </c>
    </row>
    <row r="13" spans="1:4" ht="163.5" customHeight="1">
      <c r="A13" s="75" t="s">
        <v>143</v>
      </c>
      <c r="B13" s="76">
        <v>531507</v>
      </c>
      <c r="C13" s="76">
        <v>0</v>
      </c>
      <c r="D13" s="76">
        <v>0</v>
      </c>
    </row>
    <row r="14" spans="1:4" ht="76.5" customHeight="1">
      <c r="A14" s="75" t="s">
        <v>390</v>
      </c>
      <c r="B14" s="76">
        <v>547200</v>
      </c>
      <c r="C14" s="76">
        <v>0</v>
      </c>
      <c r="D14" s="76">
        <v>0</v>
      </c>
    </row>
    <row r="15" spans="1:4" ht="12.75">
      <c r="A15" s="77" t="s">
        <v>52</v>
      </c>
      <c r="B15" s="78">
        <f>SUBTOTAL(9,B12:B14)</f>
        <v>1737407</v>
      </c>
      <c r="C15" s="78">
        <f>SUBTOTAL(9,C12:C14)</f>
        <v>658700</v>
      </c>
      <c r="D15" s="78">
        <f>SUBTOTAL(9,D12:D14)</f>
        <v>658700</v>
      </c>
    </row>
    <row r="16" spans="1:4" ht="12.75">
      <c r="A16" s="68"/>
      <c r="B16" s="68"/>
      <c r="C16" s="68"/>
      <c r="D16" s="68"/>
    </row>
    <row r="17" spans="1:4" ht="12.75">
      <c r="A17" s="68"/>
      <c r="B17" s="68"/>
      <c r="C17" s="68"/>
      <c r="D17" s="68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rep:2.51.0.102</dc:description>
  <cp:lastModifiedBy>User</cp:lastModifiedBy>
  <cp:lastPrinted>2021-09-27T03:03:17Z</cp:lastPrinted>
  <dcterms:created xsi:type="dcterms:W3CDTF">2020-12-25T05:21:33Z</dcterms:created>
  <dcterms:modified xsi:type="dcterms:W3CDTF">2021-09-27T04:30:50Z</dcterms:modified>
  <cp:category/>
  <cp:version/>
  <cp:contentType/>
  <cp:contentStatus/>
</cp:coreProperties>
</file>